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93" documentId="120_S{2AC9BD13-BADA-5192-A53E-5A8FF88502F6}" xr6:coauthVersionLast="47" xr6:coauthVersionMax="47" xr10:uidLastSave="{A91E9C02-393E-4DA2-99A3-6FC5C4E2CBC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<sst xmlns="http://schemas.openxmlformats.org/spreadsheetml/2006/main" count="181528" uniqueCount="39139">
  <si>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</si>
  <si>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</si>
  <si>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</si>
  <si>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</si>
  <si>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</si>
  <si>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</si>
  <si>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</si>
  <si>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</si>
  <si>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</si>
  <si>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</si>
  <si>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</si>
  <si>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</si>
  <si>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</si>
  <si>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</si>
  <si>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</si>
  <si>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</si>
  <si>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</si>
  <si>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</si>
  <si>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</si>
  <si>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</si>
  <si>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</si>
  <si>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</si>
  <si>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</si>
  <si>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</si>
  <si>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</si>
  <si>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</si>
  <si>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</si>
  <si>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</si>
  <si>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</si>
  <si>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</si>
  <si>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</si>
  <si>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</si>
  <si>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</si>
  <si>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</si>
  <si>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</si>
  <si>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</si>
  <si>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</si>
  <si>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</si>
  <si>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</si>
  <si>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</si>
  <si>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</si>
  <si>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</si>
  <si>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</si>
  <si>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</si>
  <si>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</si>
  <si>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</si>
  <si>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</si>
  <si>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</si>
  <si>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</si>
  <si>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</si>
  <si>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</si>
  <si>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</si>
  <si>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</si>
  <si>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</si>
  <si>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</si>
  <si>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</si>
  <si>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</si>
  <si>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</si>
  <si>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</si>
  <si>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</si>
  <si>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</si>
  <si>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</si>
  <si>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</si>
  <si>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</si>
  <si>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</si>
  <si>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</si>
  <si>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</si>
  <si>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</si>
  <si>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</si>
  <si>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</si>
  <si>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</si>
  <si>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</si>
  <si>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</si>
  <si>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</si>
  <si>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</si>
  <si>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</si>
  <si>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</si>
  <si>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</si>
  <si>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</si>
  <si>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</si>
  <si>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</si>
  <si>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</si>
  <si>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</si>
  <si>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</si>
  <si>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</si>
  <si>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</si>
  <si>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</si>
  <si>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</si>
  <si>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</si>
  <si>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</si>
  <si>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</si>
  <si>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</si>
  <si>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</si>
  <si>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</si>
  <si>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</si>
  <si>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</si>
  <si>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</si>
  <si>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</si>
  <si>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</si>
  <si>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</si>
  <si>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</si>
  <si>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</si>
  <si>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</si>
  <si>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</si>
  <si>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</si>
  <si>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</si>
  <si>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</si>
  <si>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</si>
  <si>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</si>
  <si>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</si>
  <si>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</si>
  <si>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</si>
  <si>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</si>
  <si>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</si>
  <si>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</si>
  <si>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</si>
  <si>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</si>
  <si>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</si>
  <si>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</si>
  <si>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</si>
  <si>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</si>
  <si>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</si>
  <si>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</si>
  <si>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</si>
  <si>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</si>
  <si>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</si>
  <si>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</si>
  <si>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</si>
  <si>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</si>
  <si>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</si>
  <si>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</si>
  <si>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</si>
  <si>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</si>
  <si>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</si>
  <si>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</si>
  <si>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</si>
  <si>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</si>
  <si>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</si>
  <si>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</si>
  <si>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</si>
  <si>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</si>
  <si>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</si>
  <si>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</si>
  <si>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</si>
  <si>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</si>
  <si>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</si>
  <si>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</si>
  <si>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</si>
  <si>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</si>
  <si>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</si>
  <si>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</si>
  <si>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</si>
  <si>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</si>
  <si>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</si>
  <si>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</si>
  <si>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</si>
  <si>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</si>
  <si>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</si>
  <si>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</si>
  <si>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</si>
  <si>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</si>
  <si>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</si>
  <si>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</si>
  <si>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</si>
  <si>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</si>
  <si>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</si>
  <si>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</si>
  <si>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</si>
  <si>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</si>
  <si>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</si>
  <si>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</si>
  <si>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</si>
  <si>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</si>
  <si>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</si>
  <si>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</si>
  <si>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</si>
  <si>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</si>
  <si>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</si>
  <si>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</si>
  <si>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</si>
  <si>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</si>
  <si>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</si>
  <si>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</si>
  <si>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</si>
  <si>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</si>
  <si>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</si>
  <si>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</si>
  <si>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</si>
  <si>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</si>
  <si>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</si>
  <si>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</si>
  <si>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</si>
  <si>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</si>
  <si>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</si>
  <si>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</si>
  <si>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</si>
  <si>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</si>
  <si>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</si>
  <si>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</si>
  <si>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</si>
  <si>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</si>
  <si>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</si>
  <si>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</si>
  <si>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</si>
  <si>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</si>
  <si>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</si>
  <si>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</si>
  <si>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</si>
  <si>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</si>
  <si>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</si>
  <si>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</si>
  <si>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</si>
  <si>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</si>
  <si>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</si>
  <si>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</si>
  <si>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</si>
  <si>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</si>
  <si>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</si>
  <si>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</si>
  <si>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</si>
  <si>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</si>
  <si>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</si>
  <si>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</si>
  <si>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</si>
  <si>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</si>
  <si>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</si>
  <si>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</si>
  <si>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</si>
  <si>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</si>
  <si>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</si>
  <si>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</si>
  <si>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</si>
  <si>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</si>
  <si>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</si>
  <si>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</si>
  <si>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</si>
  <si>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</si>
  <si>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</si>
  <si>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</si>
  <si>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</si>
  <si>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</si>
  <si>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</si>
  <si>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</si>
  <si>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</si>
  <si>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</si>
  <si>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</si>
  <si>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</si>
  <si>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</si>
  <si>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</si>
  <si>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</si>
  <si>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</si>
  <si>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</si>
  <si>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</si>
  <si>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</si>
  <si>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</si>
  <si>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</si>
  <si>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</si>
  <si>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</si>
  <si>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</si>
  <si>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</si>
  <si>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</si>
  <si>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</si>
  <si>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</si>
  <si>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</si>
  <si>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</si>
  <si>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</si>
  <si>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</si>
  <si>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</si>
  <si>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</si>
  <si>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</si>
  <si>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</si>
  <si>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</si>
  <si>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</si>
  <si>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</si>
  <si>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</si>
  <si>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</si>
  <si>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</si>
  <si>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</si>
  <si>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</si>
  <si>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</si>
  <si>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</si>
  <si>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</si>
  <si>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</si>
  <si>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</si>
  <si>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</si>
  <si>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</si>
  <si>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</si>
  <si>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</si>
  <si>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</si>
  <si>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</si>
  <si>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</si>
  <si>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</si>
  <si>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</si>
  <si>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</si>
  <si>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</si>
  <si>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</si>
  <si>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</si>
  <si>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</si>
  <si>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</si>
  <si>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</si>
  <si>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</si>
  <si>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</si>
  <si>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</si>
  <si>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</si>
  <si>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</si>
  <si>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</si>
  <si>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</si>
  <si>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</si>
  <si>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</si>
  <si>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</si>
  <si>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</si>
  <si>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</si>
  <si>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</si>
  <si>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</si>
  <si>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</si>
  <si>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</si>
  <si>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</si>
  <si>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</si>
  <si>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</si>
  <si>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</si>
  <si>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</si>
  <si>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</si>
  <si>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</si>
  <si>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</si>
  <si>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</si>
  <si>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</si>
  <si>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</si>
  <si>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</si>
  <si>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</si>
  <si>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</si>
  <si>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</si>
  <si>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</si>
  <si>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</si>
  <si>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</si>
  <si>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</si>
  <si>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</si>
  <si>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</si>
  <si>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</si>
  <si>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</si>
  <si>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</si>
  <si>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</si>
  <si>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</si>
  <si>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</si>
  <si>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</si>
  <si>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</si>
  <si>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</si>
  <si>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</si>
  <si>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</si>
  <si>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</si>
  <si>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</si>
  <si>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</si>
  <si>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</si>
  <si>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</si>
  <si>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</si>
  <si>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</si>
  <si>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</si>
  <si>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</si>
  <si>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</si>
  <si>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</si>
  <si>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</si>
  <si>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</si>
  <si>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</si>
  <si>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</si>
  <si>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</si>
  <si>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</si>
  <si>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</si>
  <si>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</si>
  <si>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</si>
  <si>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</si>
  <si>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</si>
  <si>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</si>
  <si>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</si>
  <si>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</si>
  <si>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</si>
  <si>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</si>
  <si>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</si>
  <si>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</si>
  <si>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</si>
  <si>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</si>
  <si>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</si>
  <si>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</si>
  <si>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</si>
  <si>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</si>
  <si>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</si>
  <si>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</si>
  <si>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</si>
  <si>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</si>
  <si>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</si>
  <si>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</si>
  <si>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</si>
  <si>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</si>
  <si>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</si>
  <si>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</si>
  <si>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</si>
  <si>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</si>
  <si>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</si>
  <si>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</si>
  <si>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</si>
  <si>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</si>
  <si>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</si>
  <si>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</si>
  <si>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</si>
  <si>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</si>
  <si>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</si>
  <si>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</si>
  <si>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</si>
  <si>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</si>
  <si>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</si>
  <si>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</si>
  <si>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</si>
  <si>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</si>
  <si>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</si>
  <si>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</si>
  <si>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</si>
  <si>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</si>
  <si>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</si>
  <si>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</si>
  <si>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</si>
  <si>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</si>
  <si>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</si>
  <si>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</si>
  <si>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</si>
  <si>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</si>
  <si>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</si>
  <si>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</si>
  <si>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</si>
  <si>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</si>
  <si>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</si>
  <si>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</si>
  <si>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</si>
  <si>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</si>
  <si>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</si>
  <si>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</si>
  <si>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</si>
  <si>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</si>
  <si>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</si>
  <si>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</si>
  <si>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</si>
  <si>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</si>
  <si>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</si>
  <si>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</si>
  <si>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</si>
  <si>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</si>
  <si>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</si>
  <si>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</si>
  <si>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</si>
  <si>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</si>
  <si>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</si>
  <si>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</si>
  <si>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</si>
  <si>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</si>
  <si>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</si>
  <si>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</si>
  <si>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</si>
  <si>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</si>
  <si>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</si>
  <si>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</si>
  <si>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</si>
  <si>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</si>
  <si>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</si>
  <si>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</si>
  <si>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</si>
  <si>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</si>
  <si>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</si>
  <si>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</si>
  <si>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</si>
  <si>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</si>
  <si>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</si>
  <si>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</si>
  <si>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</si>
  <si>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</si>
  <si>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</si>
  <si>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</si>
  <si>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</si>
  <si>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</si>
  <si>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</si>
  <si>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</si>
  <si>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</si>
  <si>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</si>
  <si>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</si>
  <si>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</si>
  <si>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</si>
  <si>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</si>
  <si>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</si>
  <si>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</si>
  <si>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</si>
  <si>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</si>
  <si>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</si>
  <si>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</si>
  <si>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</si>
  <si>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</si>
  <si>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</si>
  <si>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</si>
  <si>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</si>
  <si>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</si>
  <si>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</si>
  <si>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</si>
  <si>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</si>
  <si>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</si>
  <si>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</si>
  <si>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</si>
  <si>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</si>
  <si>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</si>
  <si>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</si>
  <si>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</si>
  <si>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</si>
  <si>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</si>
  <si>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</si>
  <si>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</si>
  <si>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</si>
  <si>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</si>
  <si>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</si>
  <si>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</si>
  <si>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</si>
  <si>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</si>
  <si>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</si>
  <si>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</si>
  <si>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</si>
  <si>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</si>
  <si>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</si>
  <si>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</si>
  <si>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</si>
  <si>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</si>
  <si>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</si>
  <si>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</si>
  <si>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</si>
  <si>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</si>
  <si>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</si>
  <si>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</si>
  <si>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</si>
  <si>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</si>
  <si>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</si>
  <si>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</si>
  <si>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</si>
  <si>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</si>
  <si>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</si>
  <si>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</si>
  <si>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</si>
  <si>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</si>
  <si>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</si>
  <si>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</si>
  <si>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</si>
  <si>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</si>
  <si>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</si>
  <si>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</si>
  <si>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</si>
  <si>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</si>
  <si>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</si>
  <si>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</si>
  <si>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</si>
  <si>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</si>
  <si>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</si>
  <si>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</si>
  <si>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</si>
  <si>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</si>
  <si>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</si>
  <si>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</si>
  <si>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</si>
  <si>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</si>
  <si>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</si>
  <si>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</si>
  <si>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</si>
  <si>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</si>
  <si>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</si>
  <si>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</si>
  <si>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</si>
  <si>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</si>
  <si>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</si>
  <si>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</si>
  <si>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</si>
  <si>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</si>
  <si>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</si>
  <si>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</si>
  <si>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</si>
  <si>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</si>
  <si>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</si>
  <si>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</si>
  <si>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</si>
  <si>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</si>
  <si>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</si>
  <si>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</si>
  <si>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</si>
  <si>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</si>
  <si>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</si>
  <si>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</si>
  <si>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</si>
  <si>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</si>
  <si>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</si>
  <si>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</si>
  <si>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</si>
  <si>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</si>
  <si>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</si>
  <si>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</si>
  <si>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</si>
  <si>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</si>
  <si>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</si>
  <si>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</si>
  <si>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</si>
  <si>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</si>
  <si>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</si>
  <si>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</si>
  <si>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</si>
  <si>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</si>
  <si>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</si>
  <si>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</si>
  <si>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</si>
  <si>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</si>
  <si>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</si>
  <si>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</si>
  <si>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</si>
  <si>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</si>
  <si>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</si>
  <si>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</si>
  <si>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</si>
  <si>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</si>
  <si>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</si>
  <si>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</si>
  <si>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</si>
  <si>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</si>
  <si>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</si>
  <si>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</si>
  <si>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</si>
  <si>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</si>
  <si>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</si>
  <si>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</si>
  <si>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</si>
  <si>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</si>
  <si>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</si>
  <si>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</si>
  <si>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</si>
  <si>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</si>
  <si>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</si>
  <si>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</si>
  <si>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</si>
  <si>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</si>
  <si>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</si>
  <si>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</si>
  <si>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</si>
  <si>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</si>
  <si>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</si>
  <si>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</si>
  <si>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</si>
  <si>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</si>
  <si>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</si>
  <si>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</si>
  <si>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</si>
  <si>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</si>
  <si>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</si>
  <si>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</si>
  <si>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</si>
  <si>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</si>
  <si>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</si>
  <si>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</si>
  <si>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</si>
  <si>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</si>
  <si>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</si>
  <si>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</si>
  <si>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</si>
  <si>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</si>
  <si>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</si>
  <si>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</si>
  <si>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</si>
  <si>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</si>
  <si>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</si>
  <si>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</si>
  <si>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</si>
  <si>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</si>
  <si>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</si>
  <si>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</si>
  <si>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</si>
  <si>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</si>
  <si>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</si>
  <si>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</si>
  <si>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</si>
  <si>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</si>
  <si>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</si>
  <si>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</si>
  <si>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</si>
  <si>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</si>
  <si>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</si>
  <si>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</si>
  <si>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</si>
  <si>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</si>
  <si>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</si>
  <si>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</si>
  <si>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</si>
  <si>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</si>
  <si>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</si>
  <si>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</si>
  <si>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</si>
  <si>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</si>
  <si>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</si>
  <si>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</si>
  <si>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</si>
  <si>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</si>
  <si>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</si>
  <si>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</si>
  <si>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</si>
  <si>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</si>
  <si>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</si>
  <si>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</si>
  <si>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</si>
  <si>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</si>
  <si>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</si>
  <si>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</si>
  <si>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</si>
  <si>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</si>
  <si>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</si>
  <si>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</si>
  <si>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</si>
  <si>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</si>
  <si>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</si>
  <si>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</si>
  <si>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</si>
  <si>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</si>
  <si>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</si>
  <si>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</si>
  <si>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</si>
  <si>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</si>
  <si>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</si>
  <si>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</si>
  <si>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</si>
  <si>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</si>
  <si>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</si>
  <si>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</si>
  <si>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</si>
  <si>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</si>
  <si>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</si>
  <si>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</si>
  <si>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</si>
  <si>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</si>
  <si>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</si>
  <si>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</si>
  <si>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</si>
  <si>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</si>
  <si>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</si>
  <si>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</si>
  <si>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</si>
  <si>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</si>
  <si>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</si>
  <si>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</si>
  <si>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</si>
  <si>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</si>
  <si>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</si>
  <si>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</si>
  <si>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</si>
  <si>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</si>
  <si>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</si>
  <si>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</si>
  <si>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</si>
  <si>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</si>
  <si>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</si>
  <si>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</si>
  <si>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</si>
  <si>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</si>
  <si>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</si>
  <si>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</si>
  <si>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</si>
  <si>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</si>
  <si>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</si>
  <si>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</si>
  <si>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</si>
  <si>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</si>
  <si>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</si>
  <si>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</si>
  <si>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</si>
  <si>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</si>
  <si>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</si>
  <si>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</si>
  <si>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</si>
  <si>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</si>
  <si>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</si>
  <si>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</si>
  <si>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</si>
  <si>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</si>
  <si>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</si>
  <si>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</si>
  <si>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</si>
  <si>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</si>
  <si>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</si>
  <si>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</si>
  <si>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</si>
  <si>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</si>
  <si>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</si>
  <si>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</si>
  <si>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</si>
  <si>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</si>
  <si>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</si>
  <si>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</si>
  <si>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</si>
  <si>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</si>
  <si>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</si>
  <si>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</si>
  <si>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</si>
  <si>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</si>
  <si>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</si>
  <si>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</si>
  <si>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</si>
  <si>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</si>
  <si>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</si>
  <si>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</si>
  <si>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</si>
  <si>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</si>
  <si>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</si>
  <si>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</si>
  <si>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</si>
  <si>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</si>
  <si>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</si>
  <si>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</si>
  <si>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</si>
  <si>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</si>
  <si>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</si>
  <si>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</si>
  <si>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</si>
  <si>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</si>
  <si>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</si>
  <si>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</si>
  <si>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</si>
  <si>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</si>
  <si>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</si>
  <si>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</si>
  <si>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</si>
  <si>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</si>
  <si>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</si>
  <si>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</si>
  <si>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</si>
  <si>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</si>
  <si>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</si>
  <si>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</si>
  <si>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</si>
  <si>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</si>
  <si>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</si>
  <si>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</si>
  <si>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</si>
  <si>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</si>
  <si>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</si>
  <si>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</si>
  <si>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</si>
  <si>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</si>
  <si>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</si>
  <si>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</si>
  <si>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</si>
  <si>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</si>
  <si>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</si>
  <si>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</si>
  <si>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</si>
  <si>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</si>
  <si>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</si>
  <si>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</si>
  <si>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</si>
  <si>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</si>
  <si>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</si>
  <si>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</si>
  <si>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</si>
  <si>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</si>
  <si>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</si>
  <si>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</si>
  <si>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</si>
  <si>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</si>
  <si>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</si>
  <si>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</si>
  <si>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</si>
  <si>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</si>
  <si>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</si>
  <si>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</si>
  <si>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</si>
  <si>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</si>
  <si>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</si>
  <si>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</si>
  <si>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</si>
  <si>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</si>
  <si>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</si>
  <si>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</si>
  <si>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</si>
  <si>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</si>
  <si>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</si>
  <si>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</si>
  <si>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</si>
  <si>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</si>
  <si>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</si>
  <si>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</si>
  <si>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</si>
  <si>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</si>
  <si>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</si>
  <si>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</si>
  <si>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</si>
  <si>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</si>
  <si>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</si>
  <si>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</si>
  <si>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</si>
  <si>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</si>
  <si>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</si>
  <si>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</si>
  <si>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</si>
  <si>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</si>
  <si>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</si>
  <si>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</si>
  <si>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</si>
  <si>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</si>
  <si>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</si>
  <si>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</si>
  <si>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</si>
  <si>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</si>
  <si>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</si>
  <si>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</si>
  <si>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</si>
  <si>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</si>
  <si>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</si>
  <si>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</si>
  <si>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</si>
  <si>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</si>
  <si>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</si>
  <si>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</si>
  <si>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</si>
  <si>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</si>
  <si>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</si>
  <si>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</si>
  <si>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</si>
  <si>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</si>
  <si>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</si>
  <si>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</si>
  <si>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</si>
  <si>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</si>
  <si>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</si>
  <si>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</si>
  <si>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</si>
  <si>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</si>
  <si>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</si>
  <si>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</si>
  <si>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</si>
  <si>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</si>
  <si>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</si>
  <si>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</si>
  <si>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</si>
  <si>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</si>
  <si>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</si>
  <si>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</si>
  <si>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</si>
  <si>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</si>
  <si>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</si>
  <si>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</si>
  <si>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</si>
  <si>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</si>
  <si>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</si>
  <si>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</si>
  <si>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</si>
  <si>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</si>
  <si>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</si>
  <si>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</si>
  <si>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</si>
  <si>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</si>
  <si>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</si>
  <si>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</si>
  <si>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</si>
  <si>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</si>
  <si>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</si>
  <si>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</si>
  <si>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</si>
  <si>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</si>
  <si>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</si>
  <si>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</si>
  <si>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</si>
  <si>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</si>
  <si>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</si>
  <si>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</si>
  <si>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</si>
  <si>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</si>
  <si>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</si>
  <si>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</si>
  <si>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</si>
  <si>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</si>
  <si>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</si>
  <si>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</si>
  <si>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</si>
  <si>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</si>
  <si>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</si>
  <si>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</si>
  <si>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</si>
  <si>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</si>
  <si>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</si>
  <si>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</si>
  <si>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</si>
  <si>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</si>
  <si>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</si>
  <si>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</si>
  <si>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</si>
  <si>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</si>
  <si>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</si>
  <si>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</si>
  <si>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</si>
  <si>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</si>
  <si>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</si>
  <si>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</si>
  <si>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</si>
  <si>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</si>
  <si>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</si>
  <si>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</si>
  <si>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</si>
  <si>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</si>
  <si>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</si>
  <si>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</si>
  <si>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</si>
  <si>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</si>
  <si>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</si>
  <si>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</si>
  <si>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</si>
  <si>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</si>
  <si>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</si>
  <si>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</si>
  <si>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</si>
  <si>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</si>
  <si>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</si>
  <si>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</si>
  <si>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</si>
  <si>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</si>
  <si>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</si>
  <si>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</si>
  <si>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</si>
  <si>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</si>
  <si>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</si>
  <si>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</si>
  <si>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</si>
  <si>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</si>
  <si>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</si>
  <si>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</si>
  <si>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</si>
  <si>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</si>
  <si>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</si>
  <si>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</si>
  <si>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</si>
  <si>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</si>
  <si>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</si>
  <si>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</si>
  <si>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</si>
  <si>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</si>
  <si>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</si>
  <si>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</si>
  <si>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</si>
  <si>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</si>
  <si>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</si>
  <si>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</si>
  <si>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</si>
  <si>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</si>
  <si>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</si>
  <si>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</si>
  <si>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</si>
  <si>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</si>
  <si>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</si>
  <si>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</si>
  <si>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</si>
  <si>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</si>
  <si>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</si>
  <si>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</si>
  <si>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</si>
  <si>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</si>
  <si>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</si>
  <si>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</si>
  <si>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</si>
  <si>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</si>
  <si>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</si>
  <si>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</si>
  <si>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</si>
  <si>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</si>
  <si>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</si>
  <si>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</si>
  <si>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</si>
  <si>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</si>
  <si>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</si>
  <si>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</si>
  <si>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</si>
  <si>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</si>
  <si>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</si>
  <si>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</si>
  <si>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</si>
  <si>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</si>
  <si>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</si>
  <si>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</si>
  <si>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</si>
  <si>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</si>
  <si>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</si>
  <si>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</si>
  <si>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</si>
  <si>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</si>
  <si>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</si>
  <si>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</si>
  <si>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</si>
  <si>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</si>
  <si>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</si>
  <si>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</si>
  <si>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</si>
  <si>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</si>
  <si>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</si>
  <si>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</si>
  <si>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</si>
  <si>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</si>
  <si>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</si>
  <si>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</si>
  <si>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</si>
  <si>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</si>
  <si>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</si>
  <si>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</si>
  <si>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</si>
  <si>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</si>
  <si>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</si>
  <si>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</si>
  <si>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</si>
  <si>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</si>
  <si>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</si>
  <si>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</si>
  <si>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</si>
  <si>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</si>
  <si>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</si>
  <si>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</si>
  <si>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</si>
  <si>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</si>
  <si>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</si>
  <si>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</si>
  <si>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</si>
  <si>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</si>
  <si>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</si>
  <si>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</si>
  <si>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</si>
  <si>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</si>
  <si>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</si>
  <si>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</si>
  <si>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</si>
  <si>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</si>
  <si>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</si>
  <si>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</si>
  <si>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</si>
  <si>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</si>
  <si>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</si>
  <si>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</si>
  <si>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</si>
  <si>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</si>
  <si>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</si>
  <si>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</si>
  <si>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</si>
  <si>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</si>
  <si>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</si>
  <si>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</si>
  <si>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</si>
  <si>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</si>
  <si>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</si>
  <si>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</si>
  <si>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</si>
  <si>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</si>
  <si>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</si>
  <si>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</si>
  <si>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</si>
  <si>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</si>
  <si>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</si>
  <si>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</si>
  <si>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</si>
  <si>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</si>
  <si>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</si>
  <si>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</si>
  <si>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</si>
  <si>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</si>
  <si>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</si>
  <si>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</si>
  <si>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</si>
  <si>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</si>
  <si>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</si>
  <si>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</si>
  <si>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</si>
  <si>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</si>
  <si>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</si>
  <si>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</si>
  <si>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</si>
  <si>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</si>
  <si>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</si>
  <si>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</si>
  <si>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</si>
  <si>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</si>
  <si>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</si>
  <si>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</si>
  <si>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</si>
  <si>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</si>
  <si>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</si>
  <si>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</si>
  <si>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</si>
  <si>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</si>
  <si>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</si>
  <si>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</si>
  <si>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</si>
  <si>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</si>
  <si>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</si>
  <si>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</si>
  <si>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</si>
  <si>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</si>
  <si>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</si>
  <si>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</si>
  <si>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</si>
  <si>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</si>
  <si>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</si>
  <si>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</si>
  <si>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</si>
  <si>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</si>
  <si>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</si>
  <si>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</si>
  <si>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</si>
  <si>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</si>
  <si>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</si>
  <si>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</si>
  <si>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</si>
  <si>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</si>
  <si>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</si>
  <si>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</si>
  <si>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</si>
  <si>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</si>
  <si>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</si>
  <si>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</si>
  <si>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</si>
  <si>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</si>
  <si>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</si>
  <si>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</si>
  <si>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</si>
  <si>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</si>
  <si>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</si>
  <si>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</si>
  <si>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</si>
  <si>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</si>
  <si>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</si>
  <si>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</si>
  <si>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</si>
  <si>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</si>
  <si>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</si>
  <si>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</si>
  <si>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</si>
  <si>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</si>
  <si>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</si>
  <si>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</si>
  <si>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</si>
  <si>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</si>
  <si>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</si>
  <si>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</si>
  <si>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</si>
  <si>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</si>
  <si>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</si>
  <si>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</si>
  <si>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</si>
  <si>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</si>
  <si>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</si>
  <si>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</si>
  <si>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</si>
  <si>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</si>
  <si>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</si>
  <si>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</si>
  <si>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</si>
  <si>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</si>
  <si>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</si>
  <si>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</si>
  <si>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</si>
  <si>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</si>
  <si>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</si>
  <si>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</si>
  <si>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</si>
  <si>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</si>
  <si>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</si>
  <si>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</si>
  <si>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</si>
  <si>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</si>
  <si>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</si>
  <si>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</si>
  <si>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</si>
  <si>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</si>
  <si>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</si>
  <si>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</si>
  <si>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</si>
  <si>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</si>
  <si>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</si>
  <si>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</si>
  <si>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</si>
  <si>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</si>
  <si>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</si>
  <si>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</si>
  <si>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</si>
  <si>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</si>
  <si>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</si>
  <si>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</si>
  <si>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</si>
  <si>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</si>
  <si>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</si>
  <si>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</si>
  <si>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</si>
  <si>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</si>
  <si>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</si>
  <si>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</si>
  <si>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</si>
  <si>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</si>
  <si>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</si>
  <si>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</si>
  <si>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</si>
  <si>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</si>
  <si>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</si>
  <si>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</si>
  <si>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</si>
  <si>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</si>
  <si>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</si>
  <si>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</si>
  <si>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</si>
  <si>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</si>
  <si>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</si>
  <si>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</si>
  <si>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</si>
  <si>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</si>
  <si>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</si>
  <si>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</si>
  <si>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</si>
  <si>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</si>
  <si>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</si>
  <si>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</si>
  <si>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</si>
  <si>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</si>
  <si>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</si>
  <si>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</si>
  <si>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</si>
  <si>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</si>
  <si>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</si>
  <si>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</si>
  <si>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</si>
  <si>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</si>
  <si>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</si>
  <si>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</si>
  <si>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</si>
  <si>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</si>
  <si>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</si>
  <si>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</si>
  <si>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</si>
  <si>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</si>
  <si>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</si>
  <si>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</si>
  <si>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</si>
  <si>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</si>
  <si>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</si>
  <si>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</si>
  <si>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</si>
  <si>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</si>
  <si>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</si>
  <si>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</si>
  <si>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</si>
  <si>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</si>
  <si>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</si>
  <si>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</si>
  <si>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</si>
  <si>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</si>
  <si>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</si>
  <si>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</si>
  <si>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</si>
  <si>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</si>
  <si>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</si>
  <si>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</si>
  <si>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</si>
  <si>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</si>
  <si>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</si>
  <si>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</si>
  <si>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</si>
  <si>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</si>
  <si>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</si>
  <si>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</si>
  <si>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</si>
  <si>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</si>
  <si>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</si>
  <si>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</si>
  <si>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</si>
  <si>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</si>
  <si>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</si>
  <si>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</si>
  <si>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</si>
  <si>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</si>
  <si>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</si>
  <si>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</si>
  <si>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</si>
  <si>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</si>
  <si>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</si>
  <si>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</si>
  <si>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</si>
  <si>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</si>
  <si>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</si>
  <si>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</si>
  <si>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</si>
  <si>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</si>
  <si>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</si>
  <si>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</si>
  <si>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</si>
  <si>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</si>
  <si>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</si>
  <si>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</si>
  <si>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</si>
  <si>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</si>
  <si>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</si>
  <si>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</si>
  <si>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</si>
  <si>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</si>
  <si>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</si>
  <si>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</si>
  <si>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</si>
  <si>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</si>
  <si>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</si>
  <si>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</si>
  <si>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</si>
  <si>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</si>
  <si>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</si>
  <si>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</si>
  <si>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</si>
  <si>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</si>
  <si>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</si>
  <si>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</si>
  <si>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</si>
  <si>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</si>
  <si>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</si>
  <si>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</si>
  <si>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</si>
  <si>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</si>
  <si>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</si>
  <si>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</si>
  <si>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</si>
  <si>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</si>
  <si>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</si>
  <si>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</si>
  <si>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</si>
  <si>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</si>
  <si>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</si>
  <si>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</si>
  <si>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</si>
  <si>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</si>
  <si>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</si>
  <si>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</si>
  <si>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</si>
  <si>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</si>
  <si>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</si>
  <si>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</si>
  <si>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</si>
  <si>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</si>
  <si>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</si>
  <si>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</si>
  <si>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</si>
  <si>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</si>
  <si>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</si>
  <si>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</si>
  <si>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</si>
  <si>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</si>
  <si>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</si>
  <si>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</si>
  <si>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</si>
  <si>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</si>
  <si>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</si>
  <si>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</si>
  <si>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</si>
  <si>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</si>
  <si>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</si>
  <si>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</si>
  <si>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</si>
  <si>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</si>
  <si>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</si>
  <si>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</si>
  <si>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</si>
  <si>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</si>
  <si>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</si>
  <si>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</si>
  <si>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</si>
  <si>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</si>
  <si>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</si>
  <si>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</si>
  <si>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</si>
  <si>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</si>
  <si>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</si>
  <si>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</si>
  <si>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</si>
  <si>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</si>
  <si>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</si>
  <si>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</si>
  <si>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</si>
  <si>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</si>
  <si>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</si>
  <si>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</si>
  <si>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</si>
  <si>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</si>
  <si>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</si>
  <si>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</si>
  <si>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</si>
  <si>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</si>
  <si>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</si>
  <si>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</si>
  <si>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</si>
  <si>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</si>
  <si>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</si>
  <si>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</si>
  <si>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</si>
  <si>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</si>
  <si>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</si>
  <si>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</si>
  <si>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</si>
  <si>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</si>
  <si>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</si>
  <si>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</si>
  <si>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</si>
  <si>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</si>
  <si>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</si>
  <si>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</si>
  <si>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</si>
  <si>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</si>
  <si>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</si>
  <si>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</si>
  <si>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</si>
  <si>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</si>
  <si>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</si>
  <si>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</si>
  <si>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</si>
  <si>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</si>
  <si>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</si>
  <si>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</si>
  <si>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</si>
  <si>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</si>
  <si>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</si>
  <si>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</si>
  <si>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</si>
  <si>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</si>
  <si>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</si>
  <si>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</si>
  <si>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</si>
  <si>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</si>
  <si>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</si>
  <si>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</si>
  <si>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</si>
  <si>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</si>
  <si>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</si>
  <si>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</si>
  <si>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</si>
  <si>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</si>
  <si>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</si>
  <si>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</si>
  <si>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</si>
  <si>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</si>
  <si>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</si>
  <si>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</si>
  <si>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</si>
  <si>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</si>
  <si>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</si>
  <si>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</si>
  <si>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</si>
  <si>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</si>
  <si>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</si>
  <si>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</si>
  <si>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</si>
  <si>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</si>
  <si>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</si>
  <si>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</si>
  <si>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</si>
  <si>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</si>
  <si>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</si>
  <si>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</si>
  <si>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</si>
  <si>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</si>
  <si>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</si>
  <si>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</si>
  <si>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</si>
  <si>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</si>
  <si>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</si>
  <si>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</si>
  <si>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</si>
  <si>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</si>
  <si>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</si>
  <si>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</si>
  <si>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</si>
  <si>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</si>
  <si>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</si>
  <si>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</si>
  <si>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</si>
  <si>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</si>
  <si>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</si>
  <si>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</si>
  <si>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</si>
  <si>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</si>
  <si>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</si>
  <si>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</si>
  <si>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</si>
  <si>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</si>
  <si>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</si>
  <si>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</si>
  <si>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</si>
  <si>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</si>
  <si>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</si>
  <si>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</si>
  <si>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</si>
  <si>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</si>
  <si>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</si>
  <si>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</si>
  <si>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</si>
  <si>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</si>
  <si>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</si>
  <si>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</si>
  <si>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</si>
  <si>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</si>
  <si>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</si>
  <si>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</si>
  <si>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</si>
  <si>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</si>
  <si>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</si>
  <si>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</si>
  <si>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</si>
  <si>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</si>
  <si>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</si>
  <si>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</si>
  <si>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</si>
  <si>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</si>
  <si>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</si>
  <si>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</si>
  <si>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</si>
  <si>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</si>
  <si>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</si>
  <si>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</si>
  <si>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</si>
  <si>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</si>
  <si>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</si>
  <si>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</si>
  <si>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</si>
  <si>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</si>
  <si>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</si>
  <si>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</si>
  <si>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</si>
  <si>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</si>
  <si>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</si>
  <si>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</si>
  <si>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</si>
  <si>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</si>
  <si>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</si>
  <si>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</si>
  <si>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</si>
  <si>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</si>
  <si>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</si>
  <si>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</si>
  <si>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</si>
  <si>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</si>
  <si>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</si>
  <si>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</si>
  <si>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</si>
  <si>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</si>
  <si>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</si>
  <si>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</si>
  <si>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</si>
  <si>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</si>
  <si>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</si>
  <si>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</si>
  <si>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</si>
  <si>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</si>
  <si>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</si>
  <si>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</si>
  <si>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</si>
  <si>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</si>
  <si>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</si>
  <si>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</si>
  <si>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</si>
  <si>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</si>
  <si>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</si>
  <si>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</si>
  <si>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</si>
  <si>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</si>
  <si>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</si>
  <si>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</si>
  <si>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</si>
  <si>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</si>
  <si>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</si>
  <si>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</si>
  <si>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</si>
  <si>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</si>
  <si>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</si>
  <si>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</si>
  <si>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</si>
  <si>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</si>
  <si>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</si>
  <si>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</si>
  <si>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</si>
  <si>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</si>
  <si>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</si>
  <si>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</si>
  <si>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</si>
  <si>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</si>
  <si>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</si>
  <si>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</si>
  <si>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</si>
  <si>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</si>
  <si>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</si>
  <si>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</si>
  <si>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</si>
  <si>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</si>
  <si>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</si>
  <si>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</si>
  <si>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</si>
  <si>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</si>
  <si>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</si>
  <si>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</si>
  <si>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</si>
  <si>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</si>
  <si>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</si>
  <si>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</si>
  <si>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</si>
  <si>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</si>
  <si>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</si>
  <si>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</si>
  <si>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</si>
  <si>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</si>
  <si>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</si>
  <si>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</si>
  <si>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</si>
  <si>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</si>
  <si>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</si>
  <si>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</si>
  <si>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</si>
  <si>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</si>
  <si>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</si>
  <si>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</si>
  <si>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</si>
  <si>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</si>
  <si>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</si>
  <si>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</si>
  <si>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</si>
  <si>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</si>
  <si>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</si>
  <si>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</si>
  <si>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</si>
  <si>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</si>
  <si>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</si>
  <si>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</si>
  <si>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</si>
  <si>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</si>
  <si>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</si>
  <si>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</si>
  <si>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</si>
  <si>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</si>
  <si>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</si>
  <si>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</si>
  <si>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</si>
  <si>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</si>
  <si>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</si>
  <si>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</si>
  <si>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</si>
  <si>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</si>
  <si>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</si>
  <si>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</si>
  <si>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</si>
  <si>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</si>
  <si>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</si>
  <si>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</si>
  <si>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</si>
  <si>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</si>
  <si>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</si>
  <si>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</si>
  <si>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</si>
  <si>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</si>
  <si>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</si>
  <si>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</si>
  <si>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</si>
  <si>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</si>
  <si>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</si>
  <si>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</si>
  <si>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</si>
  <si>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</si>
  <si>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</si>
  <si>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</si>
  <si>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</si>
  <si>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</si>
  <si>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</si>
  <si>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</si>
  <si>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</si>
  <si>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</si>
  <si>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</si>
  <si>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</si>
  <si>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</si>
  <si>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</si>
  <si>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</si>
  <si>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</si>
  <si>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</si>
  <si>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</si>
  <si>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</si>
  <si>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</si>
  <si>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</si>
  <si>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</si>
  <si>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</si>
  <si>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</si>
  <si>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</si>
  <si>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</si>
  <si>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</si>
  <si>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</si>
  <si>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</si>
  <si>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</si>
  <si>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</si>
  <si>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</si>
  <si>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</si>
  <si>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</si>
  <si>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</si>
  <si>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</si>
  <si>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</si>
  <si>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</si>
  <si>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</si>
  <si>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</si>
  <si>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</si>
  <si>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</si>
  <si>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</si>
  <si>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</si>
  <si>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</si>
  <si>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</si>
  <si>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</si>
  <si>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</si>
  <si>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</si>
  <si>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</si>
  <si>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</si>
  <si>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</si>
  <si>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</si>
  <si>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</si>
  <si>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</si>
  <si>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</si>
  <si>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</si>
  <si>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</si>
  <si>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</si>
  <si>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</si>
  <si>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</si>
  <si>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</si>
  <si>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</si>
  <si>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</si>
  <si>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</si>
  <si>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</si>
  <si>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</si>
  <si>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</si>
  <si>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</si>
  <si>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</si>
  <si>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</si>
  <si>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</si>
  <si>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</si>
  <si>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</si>
  <si>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</si>
  <si>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</si>
  <si>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</si>
  <si>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</si>
  <si>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</si>
  <si>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</si>
  <si>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</si>
  <si>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</si>
  <si>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</si>
  <si>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</si>
  <si>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</si>
  <si>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</si>
  <si>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</si>
  <si>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</si>
  <si>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</si>
  <si>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</si>
  <si>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</si>
  <si>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</si>
  <si>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</si>
  <si>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</si>
  <si>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</si>
  <si>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</si>
  <si>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</si>
  <si>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</si>
  <si>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</si>
  <si>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</si>
  <si>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</si>
  <si>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</si>
  <si>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</si>
  <si>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</si>
  <si>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</si>
  <si>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</si>
  <si>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</si>
  <si>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</si>
  <si>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</si>
  <si>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</si>
  <si>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</si>
  <si>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</si>
  <si>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</si>
  <si>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</si>
  <si>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</si>
  <si>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</si>
  <si>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</si>
  <si>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</si>
  <si>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</si>
  <si>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</si>
  <si>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</si>
  <si>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</si>
  <si>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</si>
  <si>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</si>
  <si>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</si>
  <si>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</si>
  <si>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</si>
  <si>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</si>
  <si>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</si>
  <si>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</si>
  <si>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</si>
  <si>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</si>
  <si>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</si>
  <si>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</si>
  <si>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</si>
  <si>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</si>
  <si>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</si>
  <si>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</si>
  <si>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</si>
  <si>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</si>
  <si>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</si>
  <si>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</si>
  <si>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</si>
  <si>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</si>
  <si>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</si>
  <si>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</si>
  <si>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</si>
  <si>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</si>
  <si>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</si>
  <si>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</si>
  <si>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</si>
  <si>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</si>
  <si>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</si>
  <si>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</si>
  <si>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</si>
  <si>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</si>
  <si>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</si>
  <si>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</si>
  <si>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</si>
  <si>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</si>
  <si>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</si>
  <si>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</si>
  <si>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</si>
  <si>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</si>
  <si>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</si>
  <si>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</si>
  <si>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</si>
  <si>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</si>
  <si>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</si>
  <si>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</si>
  <si>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</si>
  <si>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</si>
  <si>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</si>
  <si>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</si>
  <si>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</si>
  <si>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</si>
  <si>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</si>
  <si>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</si>
  <si>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</si>
  <si>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</si>
  <si>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</si>
  <si>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</si>
  <si>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</si>
  <si>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</si>
  <si>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</si>
  <si>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</si>
  <si>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</si>
  <si>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</si>
  <si>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</si>
  <si>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</si>
  <si>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</si>
  <si>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</si>
  <si>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</si>
  <si>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</si>
  <si>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</si>
  <si>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</si>
  <si>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</si>
  <si>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</si>
  <si>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</si>
  <si>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</si>
  <si>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</si>
  <si>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</si>
  <si>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</si>
  <si>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</si>
  <si>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</si>
  <si>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</si>
  <si>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</si>
  <si>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</si>
  <si>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</si>
  <si>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</si>
  <si>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</si>
  <si>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</si>
  <si>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</si>
  <si>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</si>
  <si>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</si>
  <si>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</si>
  <si>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</si>
  <si>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</si>
  <si>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</si>
  <si>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</si>
  <si>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</si>
  <si>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</si>
  <si>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</si>
  <si>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</si>
  <si>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</si>
  <si>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</si>
  <si>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</si>
  <si>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</si>
  <si>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</si>
  <si>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</si>
  <si>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</si>
  <si>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</si>
  <si>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</si>
  <si>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</si>
  <si>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</si>
  <si>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</si>
  <si>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</si>
  <si>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</si>
  <si>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</si>
  <si>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</si>
  <si>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</si>
  <si>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</si>
  <si>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</si>
  <si>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</si>
  <si>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</si>
  <si>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</si>
  <si>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</si>
  <si>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</si>
  <si>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</si>
  <si>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</si>
  <si>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</si>
  <si>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</si>
  <si>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</si>
  <si>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</si>
  <si>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</si>
  <si>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</si>
  <si>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</si>
  <si>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</si>
  <si>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</si>
  <si>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</si>
  <si>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</si>
  <si>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</si>
  <si>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</si>
  <si>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</si>
  <si>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</si>
  <si>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</si>
  <si>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</si>
  <si>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</si>
  <si>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</si>
  <si>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</si>
  <si>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</si>
  <si>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</si>
  <si>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</si>
  <si>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</si>
  <si>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</si>
  <si>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</si>
  <si>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</si>
  <si>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</si>
  <si>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</si>
  <si>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</si>
  <si>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</si>
  <si>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</si>
  <si>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</si>
  <si>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</si>
  <si>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</si>
  <si>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</si>
  <si>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</si>
  <si>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</si>
  <si>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</si>
  <si>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</si>
  <si>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</si>
  <si>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</si>
  <si>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</si>
  <si>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</si>
  <si>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</si>
  <si>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</si>
  <si>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</si>
  <si>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</si>
  <si>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</si>
  <si>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</si>
  <si>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</si>
  <si>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</si>
  <si>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</si>
  <si>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</si>
  <si>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</si>
  <si>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</si>
  <si>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</si>
  <si>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</si>
  <si>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</si>
  <si>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</si>
  <si>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</si>
  <si>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</si>
  <si>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</si>
  <si>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</si>
  <si>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</si>
  <si>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</si>
  <si>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</si>
  <si>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</si>
  <si>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</si>
  <si>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</si>
  <si>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</si>
  <si>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</si>
  <si>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</si>
  <si>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</si>
  <si>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</si>
  <si>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</si>
  <si>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</si>
  <si>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</si>
  <si>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</si>
  <si>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</si>
  <si>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</si>
  <si>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</si>
  <si>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</si>
  <si>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</si>
  <si>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</si>
  <si>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</si>
  <si>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</si>
  <si>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</si>
  <si>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</si>
  <si>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</si>
  <si>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</si>
  <si>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</si>
  <si>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</si>
  <si>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</si>
  <si>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</si>
  <si>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</si>
  <si>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</si>
  <si>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</si>
  <si>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</si>
  <si>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</si>
  <si>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</si>
  <si>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</si>
  <si>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</si>
  <si>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</si>
  <si>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</si>
  <si>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</si>
  <si>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</si>
  <si>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</si>
  <si>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</si>
  <si>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</si>
  <si>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</si>
  <si>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</si>
  <si>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</si>
  <si>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</si>
  <si>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</si>
  <si>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</si>
  <si>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</si>
  <si>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</si>
  <si>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</si>
  <si>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</si>
  <si>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</si>
  <si>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</si>
  <si>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</si>
  <si>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</si>
  <si>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</si>
  <si>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</si>
  <si>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</si>
  <si>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</si>
  <si>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</si>
  <si>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</si>
  <si>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</si>
  <si>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</si>
  <si>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</si>
  <si>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</si>
  <si>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</si>
  <si>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</si>
  <si>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</si>
  <si>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</si>
  <si>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</si>
  <si>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</si>
  <si>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</si>
  <si>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</si>
  <si>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</si>
  <si>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</si>
  <si>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</si>
  <si>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</si>
  <si>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</si>
  <si>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</si>
  <si>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</si>
  <si>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</si>
  <si>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</si>
  <si>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</si>
  <si>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</si>
  <si>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</si>
  <si>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</si>
  <si>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</si>
  <si>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</si>
  <si>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</si>
  <si>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</si>
  <si>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</si>
  <si>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</si>
  <si>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</si>
  <si>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</si>
  <si>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</si>
  <si>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</si>
  <si>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</si>
  <si>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</si>
  <si>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</si>
  <si>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</si>
  <si>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</si>
  <si>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</si>
  <si>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</si>
  <si>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</si>
  <si>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</si>
  <si>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</si>
  <si>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</si>
  <si>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</si>
  <si>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</si>
  <si>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</si>
  <si>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</si>
  <si>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</si>
  <si>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</si>
  <si>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</si>
  <si>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</si>
  <si>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</si>
  <si>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</si>
  <si>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</si>
  <si>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</si>
  <si>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</si>
  <si>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</si>
  <si>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</si>
  <si>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</si>
  <si>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</si>
  <si>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</si>
  <si>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</si>
  <si>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</si>
  <si>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</si>
  <si>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</si>
  <si>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</si>
  <si>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</si>
  <si>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</si>
  <si>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</si>
  <si>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</si>
  <si>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</si>
  <si>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</si>
  <si>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</si>
  <si>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</si>
  <si>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</si>
  <si>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</si>
  <si>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</si>
  <si>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</si>
  <si>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</si>
  <si>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</si>
  <si>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</si>
  <si>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</si>
  <si>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</si>
  <si>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</si>
  <si>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</si>
  <si>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</si>
  <si>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</si>
  <si>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</si>
  <si>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</si>
  <si>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</si>
  <si>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</si>
  <si>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</si>
  <si>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</si>
  <si>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</si>
  <si>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</si>
  <si>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</si>
  <si>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</si>
  <si>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</si>
  <si>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</si>
  <si>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</si>
  <si>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</si>
  <si>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</si>
  <si>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</si>
  <si>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</si>
  <si>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</si>
  <si>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</si>
  <si>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</si>
  <si>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</si>
  <si>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</si>
  <si>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</si>
  <si>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</si>
  <si>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</si>
  <si>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</si>
  <si>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</si>
  <si>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</si>
  <si>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</si>
  <si>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</si>
  <si>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</si>
  <si>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</si>
  <si>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</si>
  <si>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</si>
  <si>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</si>
  <si>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</si>
  <si>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</si>
  <si>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</si>
  <si>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</si>
  <si>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</si>
  <si>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</si>
  <si>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</si>
  <si>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</si>
  <si>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</si>
  <si>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</si>
  <si>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</si>
  <si>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</si>
  <si>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</si>
  <si>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</si>
  <si>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</si>
  <si>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</si>
  <si>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</si>
  <si>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</si>
  <si>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</si>
  <si>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</si>
  <si>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</si>
  <si>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</si>
  <si>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</si>
  <si>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</si>
  <si>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</si>
  <si>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</si>
  <si>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</si>
  <si>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</si>
  <si>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</si>
  <si>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</si>
  <si>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</si>
  <si>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</si>
  <si>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</si>
  <si>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</si>
  <si>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</si>
  <si>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</si>
  <si>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</si>
  <si>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</si>
  <si>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</si>
  <si>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</si>
  <si>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</si>
  <si>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</si>
  <si>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</si>
  <si>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</si>
  <si>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</si>
  <si>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</si>
  <si>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</si>
  <si>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</si>
  <si>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</si>
  <si>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</si>
  <si>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</si>
  <si>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</si>
  <si>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</si>
  <si>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</si>
  <si>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</si>
  <si>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</si>
  <si>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</si>
  <si>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</si>
  <si>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</si>
  <si>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</si>
  <si>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</si>
  <si>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</si>
  <si>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</si>
  <si>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</si>
  <si>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</si>
  <si>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</si>
  <si>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</si>
  <si>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</si>
  <si>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</si>
  <si>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</si>
  <si>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</si>
  <si>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</si>
  <si>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</si>
  <si>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</si>
  <si>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</si>
  <si>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</si>
  <si>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</si>
  <si>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</si>
  <si>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</si>
  <si>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</si>
  <si>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</si>
  <si>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</si>
  <si>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</si>
  <si>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</si>
  <si>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</si>
  <si>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</si>
  <si>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</si>
  <si>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</si>
  <si>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</si>
  <si>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</si>
  <si>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</si>
  <si>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</si>
  <si>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</si>
  <si>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</si>
  <si>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</si>
  <si>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</si>
  <si>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</si>
  <si>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</si>
  <si>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</si>
  <si>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</si>
  <si>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</si>
  <si>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</si>
  <si>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</si>
  <si>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</si>
  <si>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</si>
  <si>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</si>
  <si>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</si>
  <si>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</si>
  <si>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</si>
  <si>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</si>
  <si>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</si>
  <si>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</si>
  <si>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</si>
  <si>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</si>
  <si>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</si>
  <si>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</si>
  <si>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</si>
  <si>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</si>
  <si>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</si>
  <si>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</si>
  <si>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</si>
  <si>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</si>
  <si>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</si>
  <si>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</si>
  <si>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</si>
  <si>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</si>
  <si>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</si>
  <si>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</si>
  <si>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</si>
  <si>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</si>
  <si>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</si>
  <si>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</si>
  <si>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</si>
  <si>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</si>
  <si>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</si>
  <si>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</si>
  <si>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</si>
  <si>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</si>
  <si>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</si>
  <si>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</si>
  <si>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</si>
  <si>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</si>
  <si>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</si>
  <si>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</si>
  <si>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</si>
  <si>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</si>
  <si>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</si>
  <si>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</si>
  <si>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</si>
  <si>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</si>
  <si>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</si>
  <si>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</si>
  <si>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</si>
  <si>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</si>
  <si>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</si>
  <si>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</si>
  <si>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</si>
  <si>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</si>
  <si>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</si>
  <si>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</si>
  <si>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</si>
  <si>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</si>
  <si>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</si>
  <si>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</si>
  <si>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</si>
  <si>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</si>
  <si>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</si>
  <si>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</si>
  <si>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</si>
  <si>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</si>
  <si>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</si>
  <si>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</si>
  <si>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</si>
  <si>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</si>
  <si>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</si>
  <si>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</si>
  <si>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</si>
  <si>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</si>
  <si>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</si>
  <si>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</si>
  <si>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</si>
  <si>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</si>
  <si>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</si>
  <si>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</si>
  <si>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</si>
  <si>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</si>
  <si>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</si>
  <si>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</si>
  <si>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</si>
  <si>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</si>
  <si>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</si>
  <si>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</si>
  <si>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</si>
  <si>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</si>
  <si>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</si>
  <si>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</si>
  <si>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</si>
  <si>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</si>
  <si>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</si>
  <si>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</si>
  <si>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</si>
  <si>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</si>
  <si>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</si>
  <si>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</si>
  <si>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</si>
  <si>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</si>
  <si>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</si>
  <si>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</si>
  <si>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</si>
  <si>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</si>
  <si>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</si>
  <si>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</si>
  <si>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</si>
  <si>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</si>
  <si>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</si>
  <si>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</si>
  <si>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</si>
  <si>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</si>
  <si>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</si>
  <si>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</si>
  <si>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</si>
  <si>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</si>
  <si>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</si>
  <si>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</si>
  <si>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</si>
  <si>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</si>
  <si>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</si>
  <si>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</si>
  <si>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</si>
  <si>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</si>
  <si>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</si>
  <si>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</si>
  <si>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</si>
  <si>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</si>
  <si>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</si>
  <si>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</si>
  <si>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</si>
  <si>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</si>
  <si>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</si>
  <si>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</si>
  <si>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</si>
  <si>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</si>
  <si>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</si>
  <si>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</si>
  <si>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</si>
  <si>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</si>
  <si>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</si>
  <si>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</si>
  <si>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</si>
  <si>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</si>
  <si>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</si>
  <si>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</si>
  <si>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</si>
  <si>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</si>
  <si>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</si>
  <si>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</si>
  <si>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</si>
  <si>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</si>
  <si>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</si>
  <si>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</si>
  <si>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</si>
  <si>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</si>
  <si>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</si>
  <si>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</si>
  <si>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</si>
  <si>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</si>
  <si>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</si>
  <si>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</si>
  <si>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</si>
  <si>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</si>
  <si>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</si>
  <si>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</si>
  <si>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</si>
  <si>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</si>
  <si>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</si>
  <si>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</si>
  <si>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</si>
  <si>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</si>
  <si>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</si>
  <si>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</si>
  <si>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</si>
  <si>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</si>
  <si>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</si>
  <si>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</si>
  <si>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</si>
  <si>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</si>
  <si>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</si>
  <si>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</si>
  <si>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</si>
  <si>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</si>
  <si>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</si>
  <si>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</si>
  <si>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</si>
  <si>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</si>
  <si>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</si>
  <si>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</si>
  <si>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</si>
  <si>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</si>
  <si>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</si>
  <si>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</si>
  <si>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</si>
  <si>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</si>
  <si>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</si>
  <si>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</si>
  <si>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</si>
  <si>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</si>
  <si>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</si>
  <si>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</si>
  <si>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</si>
  <si>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</si>
  <si>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</si>
  <si>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</si>
  <si>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</si>
  <si>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</si>
  <si>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</si>
  <si>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</si>
  <si>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</si>
  <si>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</si>
  <si>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</si>
  <si>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</si>
  <si>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</si>
  <si>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</si>
  <si>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</si>
  <si>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</si>
  <si>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</si>
  <si>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</si>
  <si>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</si>
  <si>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</si>
  <si>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</si>
  <si>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</si>
  <si>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</si>
  <si>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</si>
  <si>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</si>
  <si>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</si>
  <si>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</si>
  <si>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</si>
  <si>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</si>
  <si>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</si>
  <si>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</si>
  <si>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</si>
  <si>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</si>
  <si>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</si>
  <si>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</si>
  <si>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</si>
  <si>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</si>
  <si>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</si>
  <si>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</si>
  <si>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</si>
  <si>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</si>
  <si>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</si>
  <si>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</si>
  <si>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</si>
  <si>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</si>
  <si>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</si>
  <si>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</si>
  <si>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</si>
  <si>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</si>
  <si>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</si>
  <si>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</si>
  <si>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</si>
  <si>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</si>
  <si>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</si>
  <si>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</si>
  <si>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</si>
  <si>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</si>
  <si>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</si>
  <si>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</si>
  <si>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</si>
  <si>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</si>
  <si>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</si>
  <si>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</si>
  <si>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</si>
  <si>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</si>
  <si>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</si>
  <si>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</si>
  <si>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</si>
  <si>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</si>
  <si>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</si>
  <si>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</si>
  <si>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</si>
  <si>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</si>
  <si>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</si>
  <si>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</si>
  <si>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</si>
  <si>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</si>
  <si>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</si>
  <si>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</si>
  <si>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</si>
  <si>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</si>
  <si>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</si>
  <si>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</si>
  <si>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</si>
  <si>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</si>
  <si>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</si>
  <si>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</si>
  <si>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</si>
  <si>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</si>
  <si>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</si>
  <si>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</si>
  <si>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</si>
  <si>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</si>
  <si>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</si>
  <si>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</si>
  <si>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</si>
  <si>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</si>
  <si>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</si>
  <si>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</si>
  <si>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</si>
  <si>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</si>
  <si>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</si>
  <si>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</si>
  <si>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</si>
  <si>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</si>
  <si>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</si>
  <si>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</si>
  <si>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</si>
  <si>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</si>
  <si>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</si>
  <si>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</si>
  <si>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</si>
  <si>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</si>
  <si>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</si>
  <si>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</si>
  <si>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</si>
  <si>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</si>
  <si>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</si>
  <si>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</si>
  <si>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</si>
  <si>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</si>
  <si>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</si>
  <si>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</si>
  <si>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</si>
  <si>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</si>
  <si>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</si>
  <si>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</si>
  <si>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</si>
  <si>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</si>
  <si>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</si>
  <si>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</si>
  <si>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</si>
  <si>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</si>
  <si>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</si>
  <si>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</si>
  <si>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</si>
  <si>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</si>
  <si>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</si>
  <si>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</si>
  <si>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</si>
  <si>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</si>
  <si>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</si>
  <si>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</si>
  <si>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</si>
  <si>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</si>
  <si>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</si>
  <si>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</si>
  <si>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</si>
  <si>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</si>
  <si>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</si>
  <si>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</si>
  <si>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</si>
  <si>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</si>
  <si>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</si>
  <si>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</si>
  <si>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</si>
  <si>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</si>
  <si>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</si>
  <si>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</si>
  <si>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</si>
  <si>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</si>
  <si>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</si>
  <si>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</si>
  <si>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</si>
  <si>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</si>
  <si>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</si>
  <si>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</si>
  <si>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</si>
  <si>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</si>
  <si>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</si>
  <si>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</si>
  <si>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</si>
  <si>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</si>
  <si>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</si>
  <si>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</si>
  <si>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</si>
  <si>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</si>
  <si>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</si>
  <si>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</si>
  <si>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</si>
  <si>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</si>
  <si>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</si>
  <si>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</si>
  <si>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</si>
  <si>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</si>
  <si>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</si>
  <si>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</si>
  <si>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</si>
  <si>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</si>
  <si>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</si>
  <si>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</si>
  <si>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</si>
  <si>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</si>
  <si>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</si>
  <si>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</si>
  <si>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</si>
  <si>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</si>
  <si>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</si>
  <si>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</si>
  <si>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</si>
  <si>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</si>
  <si>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</si>
  <si>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</si>
  <si>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</si>
  <si>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</si>
  <si>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</si>
  <si>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</si>
  <si>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</si>
  <si>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</si>
  <si>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</si>
  <si>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</si>
  <si>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</si>
  <si>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</si>
  <si>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</si>
  <si>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</si>
  <si>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</si>
  <si>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</si>
  <si>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</si>
  <si>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</si>
  <si>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</si>
  <si>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</si>
  <si>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</si>
  <si>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</si>
  <si>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</si>
  <si>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</si>
  <si>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</si>
  <si>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</si>
  <si>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</si>
  <si>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</si>
  <si>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</si>
  <si>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</si>
  <si>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</si>
  <si>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</si>
  <si>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</si>
  <si>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</si>
  <si>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</si>
  <si>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</si>
  <si>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</si>
  <si>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</si>
  <si>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</si>
  <si>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</si>
  <si>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</si>
  <si>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</si>
  <si>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</si>
  <si>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</si>
  <si>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</si>
  <si>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</si>
  <si>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</si>
  <si>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</si>
  <si>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</si>
  <si>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</si>
  <si>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</si>
  <si>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</si>
  <si>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</si>
  <si>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</si>
  <si>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</si>
  <si>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</si>
  <si>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</si>
  <si>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</si>
  <si>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</si>
  <si>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</si>
  <si>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</si>
  <si>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</si>
  <si>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</si>
  <si>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</si>
  <si>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</si>
  <si>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</si>
  <si>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</si>
  <si>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</si>
  <si>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</si>
  <si>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</si>
  <si>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</si>
  <si>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</si>
  <si>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</si>
  <si>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</si>
  <si>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</si>
  <si>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</si>
  <si>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</si>
  <si>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</si>
  <si>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</si>
  <si>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</si>
  <si>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</si>
  <si>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</si>
  <si>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</si>
  <si>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</si>
  <si>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</si>
  <si>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</si>
  <si>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</si>
  <si>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</si>
  <si>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</si>
  <si>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</si>
  <si>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</si>
  <si>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</si>
  <si>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</si>
  <si>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</si>
  <si>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</si>
  <si>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</si>
  <si>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</si>
  <si>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</si>
  <si>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</si>
  <si>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</si>
  <si>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</si>
  <si>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</si>
  <si>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</si>
  <si>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</si>
  <si>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</si>
  <si>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</si>
  <si>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</si>
  <si>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</si>
  <si>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</si>
  <si>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</si>
  <si>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</si>
  <si>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</si>
  <si>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</si>
  <si>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</si>
  <si>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</si>
  <si>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</si>
  <si>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</si>
  <si>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</si>
  <si>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</si>
  <si>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</si>
  <si>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</si>
  <si>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</si>
  <si>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</si>
  <si>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</si>
  <si>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</si>
  <si>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</si>
  <si>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</si>
  <si>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</si>
  <si>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</si>
  <si>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</si>
  <si>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</si>
  <si>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</si>
  <si>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</si>
  <si>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</si>
  <si>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</si>
  <si>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</si>
  <si>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</si>
  <si>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</si>
  <si>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</si>
  <si>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</si>
  <si>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</si>
  <si>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</si>
  <si>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</si>
  <si>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</si>
  <si>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</si>
  <si>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</si>
  <si>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</si>
  <si>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</si>
  <si>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</si>
  <si>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</si>
  <si>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</si>
  <si>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</si>
  <si>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</si>
  <si>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</si>
  <si>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</si>
  <si>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</si>
  <si>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</si>
  <si>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</si>
  <si>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</si>
  <si>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</si>
  <si>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</si>
  <si>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</si>
  <si>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</si>
  <si>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</si>
  <si>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</si>
  <si>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</si>
  <si>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</si>
  <si>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</si>
  <si>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</si>
  <si>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</si>
  <si>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</si>
  <si>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</si>
  <si>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</si>
  <si>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</si>
  <si>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</si>
  <si>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</si>
  <si>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</si>
  <si>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</si>
  <si>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</si>
  <si>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</si>
  <si>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</si>
  <si>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</si>
  <si>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</si>
  <si>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</si>
  <si>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</si>
  <si>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</si>
  <si>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</si>
  <si>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</si>
  <si>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</si>
  <si>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</si>
  <si>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</si>
  <si>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</si>
  <si>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</si>
  <si>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</si>
  <si>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</si>
  <si>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</si>
  <si>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</si>
  <si>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</si>
  <si>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</si>
  <si>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</si>
  <si>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</si>
  <si>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</si>
  <si>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</si>
  <si>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</si>
  <si>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</si>
  <si>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</si>
  <si>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</si>
  <si>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</si>
  <si>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</si>
  <si>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</si>
  <si>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</si>
  <si>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</si>
  <si>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</si>
  <si>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</si>
  <si>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</si>
  <si>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</si>
  <si>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</si>
  <si>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</si>
  <si>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</si>
  <si>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</si>
  <si>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</si>
  <si>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</si>
  <si>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</si>
  <si>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</si>
  <si>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</si>
  <si>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</si>
  <si>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</si>
  <si>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</si>
  <si>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</si>
  <si>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</si>
  <si>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</si>
  <si>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</si>
  <si>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</si>
  <si>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</si>
  <si>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</si>
  <si>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</si>
  <si>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</si>
  <si>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</si>
  <si>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</si>
  <si>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</si>
  <si>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</si>
  <si>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</si>
  <si>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</si>
  <si>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</si>
  <si>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</si>
  <si>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</si>
  <si>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</si>
  <si>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</si>
  <si>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</si>
  <si>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</si>
  <si>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</si>
  <si>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</si>
  <si>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</si>
  <si>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</si>
  <si>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</si>
  <si>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</si>
  <si>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</si>
  <si>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</si>
  <si>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</si>
  <si>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</si>
  <si>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</si>
  <si>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</si>
  <si>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</si>
  <si>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</si>
  <si>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</si>
  <si>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</si>
  <si>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</si>
  <si>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</si>
  <si>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</si>
  <si>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</si>
  <si>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</si>
  <si>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</si>
  <si>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</si>
  <si>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</si>
  <si>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</si>
  <si>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</si>
  <si>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</si>
  <si>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</si>
  <si>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</si>
  <si>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</si>
  <si>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</si>
  <si>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</si>
  <si>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</si>
  <si>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</si>
  <si>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</si>
  <si>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</si>
  <si>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</si>
  <si>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</si>
  <si>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</si>
  <si>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</si>
  <si>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</si>
  <si>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</si>
  <si>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</si>
  <si>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</si>
  <si>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</si>
  <si>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</si>
  <si>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</si>
  <si>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</si>
  <si>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</si>
  <si>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</si>
  <si>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</si>
  <si>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</si>
  <si>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</si>
  <si>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</si>
  <si>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</si>
  <si>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</si>
  <si>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</si>
  <si>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</si>
  <si>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</si>
  <si>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</si>
  <si>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</si>
  <si>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</si>
  <si>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</si>
  <si>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</si>
  <si>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</si>
  <si>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</si>
  <si>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</si>
  <si>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</si>
  <si>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</si>
  <si>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</si>
  <si>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</si>
  <si>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</si>
  <si>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</si>
  <si>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</si>
  <si>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</si>
  <si>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</si>
  <si>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</si>
  <si>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</si>
  <si>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</si>
  <si>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</si>
  <si>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</si>
  <si>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</si>
  <si>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</si>
  <si>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</si>
  <si>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</si>
  <si>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</si>
  <si>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</si>
  <si>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</si>
  <si>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</si>
  <si>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</si>
  <si>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</si>
  <si>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</si>
  <si>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</si>
  <si>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</si>
  <si>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</si>
  <si>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</si>
  <si>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</si>
  <si>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</si>
  <si>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</si>
  <si>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</si>
  <si>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</si>
  <si>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</si>
  <si>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</si>
  <si>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</si>
  <si>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</si>
  <si>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</si>
  <si>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</si>
  <si>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</si>
  <si>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</si>
  <si>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</si>
  <si>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</si>
  <si>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</si>
  <si>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</si>
  <si>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</si>
  <si>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</si>
  <si>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</si>
  <si>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</si>
  <si>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</si>
  <si>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</si>
  <si>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</si>
  <si>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</si>
  <si>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</si>
  <si>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</si>
  <si>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</si>
  <si>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</si>
  <si>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</si>
  <si>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</si>
  <si>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</si>
  <si>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</si>
  <si>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</si>
  <si>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</si>
  <si>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</si>
  <si>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</si>
  <si>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</si>
  <si>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</si>
  <si>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</si>
  <si>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</si>
  <si>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</si>
  <si>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</si>
  <si>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</si>
  <si>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</si>
  <si>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</si>
  <si>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</si>
  <si>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</si>
  <si>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</si>
  <si>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</si>
  <si>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</si>
  <si>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</si>
  <si>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</si>
  <si>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</si>
  <si>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</si>
  <si>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</si>
  <si>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</si>
  <si>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</si>
  <si>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</si>
  <si>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</si>
  <si>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</si>
  <si>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</si>
  <si>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</si>
  <si>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</si>
  <si>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</si>
  <si>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</si>
  <si>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</si>
  <si>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</si>
  <si>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</si>
  <si>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</si>
  <si>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</si>
  <si>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</si>
  <si>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</si>
  <si>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</si>
  <si>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</si>
  <si>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</si>
  <si>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</si>
  <si>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</si>
  <si>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</si>
  <si>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</si>
  <si>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</si>
  <si>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</si>
  <si>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</si>
  <si>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</si>
  <si>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</si>
  <si>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</si>
  <si>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</si>
  <si>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</si>
  <si>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</si>
  <si>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</si>
  <si>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</si>
  <si>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</si>
  <si>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</si>
  <si>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</si>
  <si>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</si>
  <si>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</si>
  <si>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</si>
  <si>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</si>
  <si>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</si>
  <si>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</si>
  <si>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</si>
  <si>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</si>
  <si>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</si>
  <si>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</si>
  <si>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</si>
  <si>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</si>
  <si>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</si>
  <si>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</si>
  <si>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</si>
  <si>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</si>
  <si>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</si>
  <si>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</si>
  <si>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</si>
  <si>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</si>
  <si>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</si>
  <si>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</si>
  <si>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</si>
  <si>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</si>
  <si>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</si>
  <si>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</si>
  <si>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</si>
  <si>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</si>
  <si>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</si>
  <si>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</si>
  <si>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</si>
  <si>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</si>
  <si>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</si>
  <si>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</si>
  <si>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</si>
  <si>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</si>
  <si>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</si>
  <si>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</si>
  <si>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</si>
  <si>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</si>
  <si>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</si>
  <si>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</si>
  <si>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</si>
  <si>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</si>
  <si>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</si>
  <si>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</si>
  <si>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</si>
  <si>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</si>
  <si>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</si>
  <si>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</si>
  <si>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</si>
  <si>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</si>
  <si>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</si>
  <si>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</si>
  <si>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</si>
  <si>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</si>
  <si>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</si>
  <si>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</si>
  <si>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</si>
  <si>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</si>
  <si>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</si>
  <si>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</si>
  <si>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</si>
  <si>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</si>
  <si>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</si>
  <si>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</si>
  <si>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</si>
  <si>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</si>
  <si>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</si>
  <si>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</si>
  <si>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</si>
  <si>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</si>
  <si>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</si>
  <si>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</si>
  <si>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</si>
  <si>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</si>
  <si>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</si>
  <si>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</si>
  <si>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</si>
  <si>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</si>
  <si>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</si>
  <si>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</si>
  <si>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</si>
  <si>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</si>
  <si>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</si>
  <si>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</si>
  <si>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</si>
  <si>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</si>
  <si>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</si>
  <si>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</si>
  <si>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</si>
  <si>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</si>
  <si>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</si>
  <si>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</si>
  <si>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</si>
  <si>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</si>
  <si>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</si>
  <si>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</si>
  <si>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</si>
  <si>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</si>
  <si>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</si>
  <si>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</si>
  <si>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</si>
  <si>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</si>
  <si>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</si>
  <si>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</si>
  <si>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</si>
  <si>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</si>
  <si>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</si>
  <si>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</si>
  <si>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</si>
  <si>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</si>
  <si>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</si>
  <si>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</si>
  <si>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</si>
  <si>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</si>
  <si>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</si>
  <si>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</si>
  <si>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</si>
  <si>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</si>
  <si>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</si>
  <si>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</si>
  <si>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</si>
  <si>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</si>
  <si>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</si>
  <si>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</si>
  <si>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</si>
  <si>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</si>
  <si>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</si>
  <si>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</si>
  <si>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</si>
  <si>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</si>
  <si>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</si>
  <si>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</si>
  <si>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</si>
  <si>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</si>
  <si>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</si>
  <si>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</si>
  <si>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</si>
  <si>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</si>
  <si>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</si>
  <si>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</si>
  <si>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</si>
  <si>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</si>
  <si>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</si>
  <si>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</si>
  <si>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</si>
  <si>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</si>
  <si>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</si>
  <si>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</si>
  <si>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</si>
  <si>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</si>
  <si>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</si>
  <si>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</si>
  <si>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</si>
  <si>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</si>
  <si>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</si>
  <si>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</si>
  <si>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</si>
  <si>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</si>
  <si>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</si>
  <si>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</si>
  <si>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</si>
  <si>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</si>
  <si>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</si>
  <si>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</si>
  <si>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</si>
  <si>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</si>
  <si>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</si>
  <si>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</si>
  <si>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</si>
  <si>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</si>
  <si>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</si>
  <si>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</si>
  <si>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</si>
  <si>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</si>
  <si>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</si>
  <si>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</si>
  <si>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</si>
  <si>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</si>
  <si>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</si>
  <si>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</si>
  <si>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</si>
  <si>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</si>
  <si>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</si>
  <si>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</si>
  <si>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</si>
  <si>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</si>
  <si>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</si>
  <si>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</si>
  <si>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</si>
  <si>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</si>
  <si>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</si>
  <si>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</si>
  <si>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</si>
  <si>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</si>
  <si>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</si>
  <si>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</si>
  <si>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</si>
  <si>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</si>
  <si>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</si>
  <si>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</si>
  <si>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</si>
  <si>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</si>
  <si>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</si>
  <si>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</si>
  <si>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</si>
  <si>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</si>
  <si>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</si>
  <si>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</si>
  <si>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</si>
  <si>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</si>
  <si>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</si>
  <si>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</si>
  <si>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</si>
  <si>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</si>
  <si>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</si>
  <si>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</si>
  <si>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</si>
  <si>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</si>
  <si>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</si>
  <si>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</si>
  <si>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</si>
  <si>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</si>
  <si>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</si>
  <si>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</si>
  <si>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</si>
  <si>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</si>
  <si>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</si>
  <si>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</si>
  <si>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</si>
  <si>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</si>
  <si>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</si>
  <si>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</si>
  <si>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</si>
  <si>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</si>
  <si>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</si>
  <si>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</si>
  <si>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</si>
  <si>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</si>
  <si>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</si>
  <si>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</si>
  <si>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</si>
  <si>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</si>
  <si>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</si>
  <si>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</si>
  <si>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</si>
  <si>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</si>
  <si>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</si>
  <si>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</si>
  <si>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</si>
  <si>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</si>
  <si>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</si>
  <si>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</si>
  <si>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</si>
  <si>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</si>
  <si>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</si>
  <si>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</si>
  <si>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</si>
  <si>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</si>
  <si>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</si>
  <si>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</si>
  <si>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</si>
  <si>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</si>
  <si>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</si>
  <si>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</si>
  <si>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</si>
  <si>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</si>
  <si>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</si>
  <si>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</si>
  <si>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</si>
  <si>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</si>
  <si>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</si>
  <si>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</si>
  <si>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</si>
  <si>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</si>
  <si>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</si>
  <si>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</si>
  <si>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</si>
  <si>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</si>
  <si>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</si>
  <si>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</si>
  <si>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</si>
  <si>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</si>
  <si>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</si>
  <si>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</si>
  <si>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</si>
  <si>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</si>
  <si>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</si>
  <si>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</si>
  <si>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</si>
  <si>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</si>
  <si>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</si>
  <si>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</si>
  <si>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</si>
  <si>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</si>
  <si>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</si>
  <si>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</si>
  <si>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</si>
  <si>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</si>
  <si>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</si>
  <si>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</si>
  <si>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</si>
  <si>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</si>
  <si>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</si>
  <si>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</si>
  <si>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</si>
  <si>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</si>
  <si>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</si>
  <si>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</si>
  <si>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</si>
  <si>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</si>
  <si>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</si>
  <si>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</si>
  <si>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</si>
  <si>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</si>
  <si>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</si>
  <si>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</si>
  <si>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</si>
  <si>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</si>
  <si>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</si>
  <si>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</si>
  <si>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</si>
  <si>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</si>
  <si>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</si>
  <si>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</si>
  <si>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</si>
  <si>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</si>
  <si>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</si>
  <si>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</si>
  <si>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</si>
  <si>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</si>
  <si>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</si>
  <si>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</si>
  <si>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</si>
  <si>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</si>
  <si>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</si>
  <si>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</si>
  <si>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</si>
  <si>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</si>
  <si>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</si>
  <si>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</si>
  <si>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</si>
  <si>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</si>
  <si>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</si>
  <si>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</si>
  <si>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</si>
  <si>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</si>
  <si>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</si>
  <si>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</si>
  <si>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</si>
  <si>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</si>
  <si>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</si>
  <si>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</si>
  <si>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</si>
  <si>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</si>
  <si>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</si>
  <si>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</si>
  <si>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</si>
  <si>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</si>
  <si>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</si>
  <si>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</si>
  <si>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</si>
  <si>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</si>
  <si>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</si>
  <si>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</si>
  <si>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</si>
  <si>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</si>
  <si>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</si>
  <si>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</si>
  <si>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</si>
  <si>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</si>
  <si>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</si>
  <si>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</si>
  <si>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</si>
  <si>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</si>
  <si>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</si>
  <si>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</si>
  <si>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</si>
  <si>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</si>
  <si>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</si>
  <si>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</si>
  <si>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</si>
  <si>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</si>
  <si>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</si>
  <si>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</si>
  <si>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</si>
  <si>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</si>
  <si>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</si>
  <si>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</si>
  <si>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</si>
  <si>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</si>
  <si>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</si>
  <si>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</si>
  <si>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</si>
  <si>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</si>
  <si>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</si>
  <si>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</si>
  <si>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</si>
  <si>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</si>
  <si>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</si>
  <si>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</si>
  <si>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</si>
  <si>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</si>
  <si>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</si>
  <si>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</si>
  <si>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</si>
  <si>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</si>
  <si>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</si>
  <si>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</si>
  <si>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</si>
  <si>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</si>
  <si>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</si>
  <si>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</si>
  <si>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</si>
  <si>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</si>
  <si>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</si>
  <si>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</si>
  <si>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</si>
  <si>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</si>
  <si>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</si>
  <si>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</si>
  <si>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</si>
  <si>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</si>
  <si>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</si>
  <si>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</si>
  <si>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</si>
  <si>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</si>
  <si>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</si>
  <si>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</si>
  <si>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</si>
  <si>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</si>
  <si>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</si>
  <si>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</si>
  <si>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</si>
  <si>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</si>
  <si>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</si>
  <si>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</si>
  <si>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</si>
  <si>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</si>
  <si>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</si>
  <si>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</si>
  <si>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</si>
  <si>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</si>
  <si>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</si>
  <si>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</si>
  <si>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</si>
  <si>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</si>
  <si>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</si>
  <si>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</si>
  <si>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</si>
  <si>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</si>
  <si>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</si>
  <si>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</si>
  <si>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</si>
  <si>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</si>
  <si>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</si>
  <si>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</si>
  <si>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</si>
  <si>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</si>
  <si>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</si>
  <si>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</si>
  <si>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</si>
  <si>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</si>
  <si>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</si>
  <si>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</si>
  <si>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</si>
  <si>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</si>
  <si>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</si>
  <si>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</si>
  <si>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</si>
  <si>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</si>
  <si>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</si>
  <si>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</si>
  <si>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</si>
  <si>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</si>
  <si>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</si>
  <si>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</si>
  <si>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</si>
  <si>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</si>
  <si>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</si>
  <si>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</si>
  <si>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</si>
  <si>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</si>
  <si>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</si>
  <si>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</si>
  <si>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</si>
  <si>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</si>
  <si>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</si>
  <si>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</si>
  <si>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</si>
  <si>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</si>
  <si>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</si>
  <si>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</si>
  <si>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</si>
  <si>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</si>
  <si>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</si>
  <si>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</si>
  <si>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</si>
  <si>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</si>
  <si>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</si>
  <si>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</si>
  <si>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</si>
  <si>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</si>
  <si>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</si>
  <si>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</si>
  <si>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</si>
  <si>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</si>
  <si>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</si>
  <si>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</si>
  <si>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</si>
  <si>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</si>
  <si>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</si>
  <si>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</si>
  <si>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</si>
  <si>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</si>
  <si>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</si>
  <si>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</si>
  <si>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</si>
  <si>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</si>
  <si>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</si>
  <si>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</si>
  <si>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</si>
  <si>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</si>
  <si>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</si>
  <si>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</si>
  <si>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</si>
  <si>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</si>
  <si>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</si>
  <si>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</si>
  <si>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</si>
  <si>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</si>
  <si>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</si>
  <si>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</si>
  <si>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</si>
  <si>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</si>
  <si>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</si>
  <si>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</si>
  <si>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</si>
  <si>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</si>
  <si>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</si>
  <si>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</si>
  <si>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</si>
  <si>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</si>
  <si>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</si>
  <si>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</si>
  <si>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</si>
  <si>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</si>
  <si>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</si>
  <si>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</si>
  <si>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</si>
  <si>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</si>
  <si>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</si>
  <si>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</si>
  <si>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</si>
  <si>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</si>
  <si>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</si>
  <si>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</si>
  <si>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</si>
  <si>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</si>
  <si>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</si>
  <si>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</si>
  <si>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</si>
  <si>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</si>
  <si>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</si>
  <si>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</si>
  <si>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</si>
  <si>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</si>
  <si>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</si>
  <si>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</si>
  <si>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</si>
  <si>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</si>
  <si>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</si>
  <si>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</si>
  <si>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</si>
  <si>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</si>
  <si>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</si>
  <si>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</si>
  <si>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</si>
  <si>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</si>
  <si>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</si>
  <si>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</si>
  <si>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</si>
  <si>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</si>
  <si>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</si>
  <si>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</si>
  <si>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</si>
  <si>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</si>
  <si>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</si>
  <si>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</si>
  <si>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</si>
  <si>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</si>
  <si>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</si>
  <si>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</si>
  <si>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</si>
  <si>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</si>
  <si>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</si>
  <si>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</si>
  <si>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</si>
  <si>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</si>
  <si>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</si>
  <si>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</si>
  <si>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</si>
  <si>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</si>
  <si>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</si>
  <si>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</si>
  <si>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</si>
  <si>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</si>
  <si>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</si>
  <si>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</si>
  <si>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</si>
  <si>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</si>
  <si>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</si>
  <si>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</si>
  <si>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</si>
  <si>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</si>
  <si>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</si>
  <si>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</si>
  <si>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</si>
  <si>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</si>
  <si>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</si>
  <si>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</si>
  <si>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</si>
  <si>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</si>
  <si>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</si>
  <si>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</si>
  <si>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</si>
  <si>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</si>
  <si>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</si>
  <si>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</si>
  <si>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</si>
  <si>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</si>
  <si>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</si>
  <si>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</si>
  <si>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</si>
  <si>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</si>
  <si>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</si>
  <si>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</si>
  <si>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</si>
  <si>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</si>
  <si>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</si>
  <si>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</si>
  <si>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</si>
  <si>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</si>
  <si>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</si>
  <si>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</si>
  <si>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</si>
  <si>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</si>
  <si>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</si>
  <si>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</si>
  <si>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</si>
  <si>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</si>
  <si>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</si>
  <si>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</si>
  <si>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</si>
  <si>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</si>
  <si>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</si>
  <si>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</si>
  <si>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</si>
  <si>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</si>
  <si>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</si>
  <si>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</si>
  <si>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</si>
  <si>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</si>
  <si>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</si>
  <si>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</si>
  <si>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</si>
  <si>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</si>
  <si>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</si>
  <si>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</si>
  <si>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</si>
  <si>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</si>
  <si>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</si>
  <si>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</si>
  <si>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</si>
  <si>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</si>
  <si>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</si>
  <si>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</si>
  <si>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</si>
  <si>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</si>
  <si>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</si>
  <si>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</si>
  <si>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</si>
  <si>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</si>
  <si>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</si>
  <si>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</si>
  <si>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</si>
  <si>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</si>
  <si>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</si>
  <si>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</si>
  <si>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</si>
  <si>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</si>
  <si>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</si>
  <si>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</si>
  <si>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</si>
  <si>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</si>
  <si>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</si>
  <si>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</si>
  <si>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</si>
  <si>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</si>
  <si>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</si>
  <si>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</si>
  <si>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</si>
  <si>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</si>
  <si>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</si>
  <si>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</si>
  <si>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</si>
  <si>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</si>
  <si>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</si>
  <si>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</si>
  <si>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</si>
  <si>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</si>
  <si>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</si>
  <si>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</si>
  <si>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</si>
  <si>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</si>
  <si>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</si>
  <si>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</si>
  <si>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</si>
  <si>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</si>
  <si>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</si>
  <si>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</si>
  <si>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</si>
  <si>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</si>
  <si>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</si>
  <si>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</si>
  <si>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</si>
  <si>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</si>
  <si>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</si>
  <si>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</si>
  <si>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</si>
  <si>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</si>
  <si>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</si>
  <si>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</si>
  <si>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</si>
  <si>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</si>
  <si>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</si>
  <si>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</si>
  <si>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</si>
  <si>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</si>
  <si>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</si>
  <si>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</si>
  <si>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</si>
  <si>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</si>
  <si>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</si>
  <si>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</si>
  <si>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</si>
  <si>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</si>
  <si>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</si>
  <si>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</si>
  <si>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</si>
  <si>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</si>
  <si>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</si>
  <si>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</si>
  <si>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</si>
  <si>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</si>
  <si>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</si>
  <si>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</si>
  <si>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</si>
  <si>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</si>
  <si>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</si>
  <si>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</si>
  <si>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</si>
  <si>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</si>
  <si>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</si>
  <si>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</si>
  <si>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</si>
  <si>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</si>
  <si>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</si>
  <si>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</si>
  <si>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</si>
  <si>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</si>
  <si>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</si>
  <si>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</si>
  <si>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</si>
  <si>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</si>
  <si>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</si>
  <si>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</si>
  <si>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</si>
  <si>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</si>
  <si>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</si>
  <si>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</si>
  <si>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</si>
  <si>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</si>
  <si>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</si>
  <si>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</si>
  <si>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</si>
  <si>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</si>
  <si>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</si>
  <si>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</si>
  <si>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</si>
  <si>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</si>
  <si>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</si>
  <si>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</si>
  <si>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</si>
  <si>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</si>
  <si>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</si>
  <si>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</si>
  <si>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</si>
  <si>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</si>
  <si>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</si>
  <si>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</si>
  <si>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</si>
  <si>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</si>
  <si>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</si>
  <si>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</si>
  <si>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</si>
  <si>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</si>
  <si>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</si>
  <si>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</si>
  <si>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</si>
  <si>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</si>
  <si>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</si>
  <si>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</si>
  <si>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</si>
  <si>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</si>
  <si>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</si>
  <si>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</si>
  <si>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</si>
  <si>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</si>
  <si>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</si>
  <si>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</si>
  <si>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</si>
  <si>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</si>
  <si>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</si>
  <si>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</si>
  <si>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</si>
  <si>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</si>
  <si>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</si>
  <si>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</si>
  <si>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</si>
  <si>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</si>
  <si>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</si>
  <si>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</si>
  <si>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</si>
  <si>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</si>
  <si>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</si>
  <si>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</si>
  <si>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</si>
  <si>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</si>
  <si>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</si>
  <si>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</si>
  <si>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</si>
  <si>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</si>
  <si>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</si>
  <si>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</si>
  <si>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</si>
  <si>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</si>
  <si>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</si>
  <si>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</si>
  <si>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</si>
  <si>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</si>
  <si>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</si>
  <si>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</si>
  <si>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</si>
  <si>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</si>
  <si>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</si>
  <si>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</si>
  <si>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</si>
  <si>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</si>
  <si>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</si>
  <si>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</si>
  <si>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</si>
  <si>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</si>
  <si>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</si>
  <si>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</si>
  <si>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</si>
  <si>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</si>
  <si>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</si>
  <si>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</si>
  <si>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</si>
  <si>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</si>
  <si>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</si>
  <si>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</si>
  <si>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</si>
  <si>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</si>
  <si>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</si>
  <si>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</si>
  <si>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</si>
  <si>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</si>
  <si>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</si>
  <si>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</si>
  <si>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</si>
  <si>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</si>
  <si>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</si>
  <si>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</si>
  <si>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</si>
  <si>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</si>
  <si>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</si>
  <si>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</si>
  <si>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</si>
  <si>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</si>
  <si>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</si>
  <si>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</si>
  <si>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</si>
  <si>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</si>
  <si>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</si>
  <si>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</si>
  <si>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</si>
  <si>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</si>
  <si>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</si>
  <si>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</si>
  <si>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</si>
  <si>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</si>
  <si>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</si>
  <si>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</si>
  <si>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</si>
  <si>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</si>
  <si>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</si>
  <si>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</si>
  <si>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</si>
  <si>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</si>
  <si>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</si>
  <si>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</si>
  <si>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</si>
  <si>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</si>
  <si>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</si>
  <si>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</si>
  <si>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</si>
  <si>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</si>
  <si>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</si>
  <si>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</si>
  <si>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</si>
  <si>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</si>
  <si>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</si>
  <si>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</si>
  <si>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</si>
  <si>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</si>
  <si>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</si>
  <si>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</si>
  <si>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</si>
  <si>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</si>
  <si>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</si>
  <si>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</si>
  <si>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</si>
  <si>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</si>
  <si>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</si>
  <si>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</si>
  <si>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</si>
  <si>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</si>
  <si>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</si>
  <si>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</si>
  <si>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</si>
  <si>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</si>
  <si>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</si>
  <si>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</si>
  <si>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</si>
  <si>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</si>
  <si>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</si>
  <si>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</si>
  <si>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</si>
  <si>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</si>
  <si>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</si>
  <si>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</si>
  <si>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</si>
  <si>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</si>
  <si>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</si>
  <si>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</si>
  <si>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</si>
  <si>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</si>
  <si>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</si>
  <si>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</si>
  <si>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</si>
  <si>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</si>
  <si>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</si>
  <si>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</si>
  <si>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</si>
  <si>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</si>
  <si>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</si>
  <si>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</si>
  <si>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</si>
  <si>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</si>
  <si>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</si>
  <si>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</si>
  <si>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</si>
  <si>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</si>
  <si>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</si>
  <si>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</si>
  <si>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</si>
  <si>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</si>
  <si>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</si>
  <si>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</si>
  <si>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</si>
  <si>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</si>
  <si>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</si>
  <si>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</si>
  <si>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</si>
  <si>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</si>
  <si>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</si>
  <si>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</si>
  <si>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</si>
  <si>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</si>
  <si>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</si>
  <si>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</si>
  <si>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</si>
  <si>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</si>
  <si>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</si>
  <si>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</si>
  <si>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</si>
  <si>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</si>
  <si>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</si>
  <si>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</si>
  <si>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</si>
  <si>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</si>
  <si>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</si>
  <si>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</si>
  <si>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</si>
  <si>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</si>
  <si>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</si>
  <si>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</si>
  <si>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</si>
  <si>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</si>
  <si>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</si>
  <si>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</si>
  <si>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</si>
  <si>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</si>
  <si>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</si>
  <si>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</si>
  <si>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</si>
  <si>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</si>
  <si>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</si>
  <si>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</si>
  <si>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</si>
  <si>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</si>
  <si>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</si>
  <si>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</si>
  <si>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</si>
  <si>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</si>
  <si>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</si>
  <si>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</si>
  <si>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</si>
  <si>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</si>
  <si>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</si>
  <si>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</si>
  <si>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</si>
  <si>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</si>
  <si>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</si>
  <si>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</si>
  <si>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</si>
  <si>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</si>
  <si>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</si>
  <si>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</si>
  <si>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</si>
  <si>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</si>
  <si>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</si>
  <si>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</si>
  <si>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</si>
  <si>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</si>
  <si>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</si>
  <si>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</si>
  <si>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</si>
  <si>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</si>
  <si>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</si>
  <si>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</si>
  <si>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</si>
  <si>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</si>
  <si>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</si>
  <si>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</si>
  <si>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</si>
  <si>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</si>
  <si>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</si>
  <si>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</si>
  <si>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</si>
  <si>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</si>
  <si>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</si>
  <si>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</si>
  <si>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</si>
  <si>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</si>
  <si>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</si>
  <si>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</si>
  <si>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</si>
  <si>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</si>
  <si>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</si>
  <si>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</si>
  <si>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</si>
  <si>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</si>
  <si>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</si>
  <si>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</si>
  <si>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</si>
  <si>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</si>
  <si>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</si>
  <si>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</si>
  <si>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</si>
  <si>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</si>
  <si>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</si>
  <si>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</si>
  <si>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</si>
  <si>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</si>
  <si>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</si>
  <si>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</si>
  <si>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</si>
  <si>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</si>
  <si>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</si>
  <si>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</si>
  <si>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</si>
  <si>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</si>
  <si>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</si>
  <si>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</si>
  <si>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</si>
  <si>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</si>
  <si>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</si>
  <si>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</si>
  <si>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</si>
  <si>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</si>
  <si>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</si>
  <si>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</si>
  <si>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</si>
  <si>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</si>
  <si>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</si>
  <si>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</si>
  <si>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</si>
  <si>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</si>
  <si>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</si>
  <si>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</si>
  <si>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</si>
  <si>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</si>
  <si>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</si>
  <si>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</si>
  <si>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</si>
  <si>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</si>
  <si>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</si>
  <si>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</si>
  <si>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</si>
  <si>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</si>
  <si>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</si>
  <si>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</si>
  <si>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</si>
  <si>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</si>
  <si>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</si>
  <si>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</si>
  <si>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</si>
  <si>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</si>
  <si>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</si>
  <si>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</si>
  <si>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</si>
  <si>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</si>
  <si>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</si>
  <si>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</si>
  <si>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</si>
  <si>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</si>
  <si>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</si>
  <si>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</si>
  <si>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</si>
  <si>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</si>
  <si>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</si>
  <si>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</si>
  <si>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</si>
  <si>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</si>
  <si>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</si>
  <si>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</si>
  <si>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</si>
  <si>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</si>
  <si>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</si>
  <si>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</si>
  <si>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</si>
  <si>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</si>
  <si>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</si>
  <si>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</si>
  <si>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</si>
  <si>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</si>
  <si>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</si>
  <si>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</si>
  <si>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</si>
  <si>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</si>
  <si>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</si>
  <si>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</si>
  <si>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</si>
  <si>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</si>
  <si>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</si>
  <si>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</si>
  <si>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</si>
  <si>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</si>
  <si>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</si>
  <si>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</si>
  <si>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</si>
  <si>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</si>
  <si>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</si>
  <si>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</si>
  <si>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</si>
  <si>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</si>
  <si>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</si>
  <si>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</si>
  <si>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</si>
  <si>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</si>
  <si>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</si>
  <si>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</si>
  <si>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</si>
  <si>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</si>
  <si>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</si>
  <si>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</si>
  <si>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</si>
  <si>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</si>
  <si>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</si>
  <si>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</si>
  <si>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</si>
  <si>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</si>
  <si>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</si>
  <si>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</si>
  <si>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</si>
  <si>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</si>
  <si>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</si>
  <si>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</si>
  <si>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</si>
  <si>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</si>
  <si>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</si>
  <si>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</si>
  <si>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</si>
  <si>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</si>
  <si>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</si>
  <si>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</si>
  <si>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</si>
  <si>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</si>
  <si>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</si>
  <si>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</si>
  <si>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</si>
  <si>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</si>
  <si>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</si>
  <si>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</si>
  <si>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</si>
  <si>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</si>
  <si>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</si>
  <si>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</si>
  <si>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</si>
  <si>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</si>
  <si>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</si>
  <si>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</si>
  <si>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</si>
  <si>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</si>
  <si>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</si>
  <si>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</si>
  <si>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</si>
  <si>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</si>
  <si>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</si>
  <si>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</si>
  <si>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</si>
  <si>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</si>
  <si>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</si>
  <si>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</si>
  <si>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</si>
  <si>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</si>
  <si>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</si>
  <si>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</si>
  <si>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</si>
  <si>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</si>
  <si>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</si>
  <si>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</si>
  <si>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</si>
  <si>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</si>
  <si>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</si>
  <si>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</si>
  <si>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</si>
  <si>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</si>
  <si>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</si>
  <si>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</si>
  <si>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</si>
  <si>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</si>
  <si>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</si>
  <si>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</si>
  <si>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</si>
  <si>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</si>
  <si>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</si>
  <si>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</si>
  <si>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</si>
  <si>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</si>
  <si>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</si>
  <si>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</si>
  <si>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</si>
  <si>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</si>
  <si>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</si>
  <si>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</si>
  <si>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</si>
  <si>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</si>
  <si>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</si>
  <si>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</si>
  <si>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</si>
  <si>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</si>
  <si>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</si>
  <si>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</si>
  <si>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</si>
  <si>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</si>
  <si>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</si>
  <si>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</si>
  <si>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</si>
  <si>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</si>
  <si>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</si>
  <si>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</si>
  <si>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</si>
  <si>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</si>
  <si>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</si>
  <si>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</si>
  <si>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</si>
  <si>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</si>
  <si>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</si>
  <si>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</si>
  <si>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</si>
  <si>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</si>
  <si>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</si>
  <si>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</si>
  <si>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</si>
  <si>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</si>
  <si>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</si>
  <si>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</si>
  <si>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</si>
  <si>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</si>
  <si>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</si>
  <si>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</si>
  <si>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</si>
  <si>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</si>
  <si>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</si>
  <si>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</si>
  <si>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</si>
  <si>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</si>
  <si>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</si>
  <si>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</si>
  <si>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</si>
  <si>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</si>
  <si>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</si>
  <si>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</si>
  <si>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</si>
  <si>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</si>
  <si>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</si>
  <si>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</si>
  <si>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</si>
  <si>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</si>
  <si>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</si>
  <si>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</si>
  <si>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</si>
  <si>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</si>
  <si>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</si>
  <si>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</si>
  <si>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</si>
  <si>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</si>
  <si>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</si>
  <si>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</si>
  <si>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</si>
  <si>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</si>
  <si>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</si>
  <si>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</si>
  <si>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</si>
  <si>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</si>
  <si>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</si>
  <si>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</si>
  <si>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</si>
  <si>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</si>
  <si>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</si>
  <si>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</si>
  <si>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</si>
  <si>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</si>
  <si>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</si>
  <si>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</si>
  <si>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</si>
  <si>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</si>
  <si>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</si>
  <si>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</si>
  <si>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</si>
  <si>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</si>
  <si>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</si>
  <si>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</si>
  <si>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</si>
  <si>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</si>
  <si>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</si>
  <si>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</si>
  <si>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</si>
  <si>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</si>
  <si>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</si>
  <si>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</si>
  <si>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</si>
  <si>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</si>
  <si>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</si>
  <si>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</si>
  <si>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</si>
  <si>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</si>
  <si>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</si>
  <si>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</si>
  <si>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</si>
  <si>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</si>
  <si>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</si>
  <si>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</si>
  <si>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</si>
  <si>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</si>
  <si>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</si>
  <si>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</si>
  <si>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</si>
  <si>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</si>
  <si>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</si>
  <si>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</si>
  <si>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</si>
  <si>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</si>
  <si>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</si>
  <si>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</si>
  <si>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</si>
  <si>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</si>
  <si>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</si>
  <si>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</si>
  <si>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</si>
  <si>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</si>
  <si>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</si>
  <si>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</si>
  <si>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</si>
  <si>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</si>
  <si>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</si>
  <si>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</si>
  <si>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</si>
  <si>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</si>
  <si>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</si>
  <si>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</si>
  <si>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</si>
  <si>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</si>
  <si>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</si>
  <si>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</si>
  <si>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</si>
  <si>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</si>
  <si>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</si>
  <si>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</si>
  <si>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</si>
  <si>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</si>
  <si>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</si>
  <si>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</si>
  <si>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</si>
  <si>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</si>
  <si>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</si>
  <si>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</si>
  <si>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</si>
  <si>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</si>
  <si>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</si>
  <si>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</si>
  <si>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</si>
  <si>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</si>
  <si>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</si>
  <si>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</si>
  <si>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</si>
  <si>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</si>
  <si>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</si>
  <si>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</si>
  <si>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</si>
  <si>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</si>
  <si>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</si>
  <si>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</si>
  <si>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</si>
  <si>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</si>
  <si>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</si>
  <si>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</si>
  <si>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</si>
  <si>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</si>
  <si>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</si>
  <si>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</si>
  <si>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</si>
  <si>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</si>
  <si>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</si>
  <si>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</si>
  <si>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</si>
  <si>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</si>
  <si>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</si>
  <si>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</si>
  <si>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</si>
  <si>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</si>
  <si>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</si>
  <si>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</si>
  <si>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</si>
  <si>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</si>
  <si>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</si>
  <si>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</si>
  <si>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</si>
  <si>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</si>
  <si>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</si>
  <si>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</si>
  <si>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</si>
  <si>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</si>
  <si>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</si>
  <si>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</si>
  <si>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</si>
  <si>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</si>
  <si>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</si>
  <si>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</si>
  <si>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</si>
  <si>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</si>
  <si>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</si>
  <si>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</si>
  <si>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</si>
  <si>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</si>
  <si>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</si>
  <si>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</si>
  <si>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</si>
  <si>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</si>
  <si>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</si>
  <si>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</si>
  <si>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</si>
  <si>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</si>
  <si>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</si>
  <si>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</si>
  <si>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</si>
  <si>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</si>
  <si>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</si>
  <si>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</si>
  <si>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</si>
  <si>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</si>
  <si>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</si>
  <si>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</si>
  <si>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</si>
  <si>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</si>
  <si>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</si>
  <si>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</si>
  <si>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</si>
  <si>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</si>
  <si>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</si>
  <si>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</si>
  <si>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</si>
  <si>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</si>
  <si>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</si>
  <si>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</si>
  <si>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</si>
  <si>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</si>
  <si>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</si>
  <si>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</si>
  <si>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</si>
  <si>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</si>
  <si>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</si>
  <si>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</si>
  <si>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</si>
  <si>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</si>
  <si>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</si>
  <si>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</si>
  <si>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</si>
  <si>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</si>
  <si>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</si>
  <si>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</si>
  <si>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</si>
  <si>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</si>
  <si>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</si>
  <si>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</si>
  <si>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</si>
  <si>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</si>
  <si>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</si>
  <si>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</si>
  <si>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</si>
  <si>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</si>
  <si>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</si>
  <si>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</si>
  <si>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</si>
  <si>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</si>
  <si>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</si>
  <si>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</si>
  <si>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</si>
  <si>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</si>
  <si>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</si>
  <si>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</si>
  <si>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</si>
  <si>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</si>
  <si>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</si>
  <si>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</si>
  <si>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</si>
  <si>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</si>
  <si>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</si>
  <si>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</si>
  <si>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</si>
  <si>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</si>
  <si>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</si>
  <si>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</si>
  <si>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</si>
  <si>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</si>
  <si>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</si>
  <si>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</si>
  <si>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</si>
  <si>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</si>
  <si>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</si>
  <si>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</si>
  <si>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</si>
  <si>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</si>
  <si>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</si>
  <si>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</si>
  <si>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</si>
  <si>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</si>
  <si>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</si>
  <si>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</si>
  <si>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</si>
  <si>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</si>
  <si>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</si>
  <si>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</si>
  <si>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</si>
  <si>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</si>
  <si>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</si>
  <si>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</si>
  <si>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</si>
  <si>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</si>
  <si>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</si>
  <si>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</si>
  <si>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</si>
  <si>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</si>
  <si>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</si>
  <si>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</si>
  <si>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</si>
  <si>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</si>
  <si>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</si>
  <si>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</si>
  <si>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</si>
  <si>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</si>
  <si>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</si>
  <si>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</si>
  <si>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</si>
  <si>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</si>
  <si>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</si>
  <si>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</si>
  <si>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</si>
  <si>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</si>
  <si>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</si>
  <si>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</si>
  <si>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</si>
  <si>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</si>
  <si>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</si>
  <si>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</si>
  <si>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</si>
  <si>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</si>
  <si>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</si>
  <si>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</si>
  <si>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</si>
  <si>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</si>
  <si>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</si>
  <si>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</si>
  <si>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</si>
  <si>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</si>
  <si>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</si>
  <si>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</si>
  <si>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</si>
  <si>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</si>
  <si>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</si>
  <si>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</si>
  <si>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</si>
  <si>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</si>
  <si>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</si>
  <si>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</si>
  <si>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</si>
  <si>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</si>
  <si>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</si>
  <si>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</si>
  <si>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</si>
  <si>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</si>
  <si>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</si>
  <si>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</si>
  <si>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</si>
  <si>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</si>
  <si>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</si>
  <si>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</si>
  <si>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</si>
  <si>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</si>
  <si>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</si>
  <si>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</si>
  <si>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</si>
  <si>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</si>
  <si>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</si>
  <si>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</si>
  <si>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</si>
  <si>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</si>
  <si>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</si>
  <si>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</si>
  <si>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</si>
  <si>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</si>
  <si>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</si>
  <si>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</si>
  <si>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</si>
  <si>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</si>
  <si>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</si>
  <si>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</si>
  <si>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</si>
  <si>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</si>
  <si>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</si>
  <si>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</si>
  <si>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</si>
  <si>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</si>
  <si>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</si>
  <si>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</si>
  <si>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</si>
  <si>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</si>
  <si>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</si>
  <si>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</si>
  <si>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</si>
  <si>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</si>
  <si>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</si>
  <si>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</si>
  <si>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</si>
  <si>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</si>
  <si>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</si>
  <si>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</si>
  <si>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</si>
  <si>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</si>
  <si>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</si>
  <si>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</si>
  <si>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</si>
  <si>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</si>
  <si>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</si>
  <si>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</si>
  <si>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</si>
  <si>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</si>
  <si>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</si>
  <si>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</si>
  <si>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</si>
  <si>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</si>
  <si>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</si>
  <si>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</si>
  <si>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</si>
  <si>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</si>
  <si>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</si>
  <si>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</si>
  <si>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</si>
  <si>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</si>
  <si>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</si>
  <si>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</si>
  <si>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</si>
  <si>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</si>
  <si>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</si>
  <si>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</si>
  <si>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</si>
  <si>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</si>
  <si>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</si>
  <si>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</si>
  <si>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</si>
  <si>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</si>
  <si>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</si>
  <si>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</si>
  <si>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</si>
  <si>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</si>
  <si>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</si>
  <si>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</si>
  <si>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</si>
  <si>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</si>
  <si>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</si>
  <si>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</si>
  <si>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</si>
  <si>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</si>
  <si>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</si>
  <si>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</si>
  <si>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</si>
  <si>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</si>
  <si>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</si>
  <si>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</si>
  <si>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</si>
  <si>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</si>
  <si>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</si>
  <si>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</si>
  <si>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</si>
  <si>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</si>
  <si>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</si>
  <si>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</si>
  <si>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</si>
  <si>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</si>
  <si>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</si>
  <si>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</si>
  <si>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</si>
  <si>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</si>
  <si>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</si>
  <si>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</si>
  <si>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</si>
  <si>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</si>
  <si>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</si>
  <si>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</si>
  <si>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</si>
  <si>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</si>
  <si>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</si>
  <si>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</si>
  <si>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</si>
  <si>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</si>
  <si>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</si>
  <si>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</si>
  <si>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</si>
  <si>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</si>
  <si>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</si>
  <si>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</si>
  <si>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</si>
  <si>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</si>
  <si>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</si>
  <si>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</si>
  <si>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</si>
  <si>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</si>
  <si>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</si>
  <si>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</si>
  <si>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</si>
  <si>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</si>
  <si>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</si>
  <si>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</si>
  <si>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</si>
  <si>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</si>
  <si>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</si>
  <si>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</si>
  <si>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</si>
  <si>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</si>
  <si>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</si>
  <si>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</si>
  <si>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</si>
  <si>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</si>
  <si>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</si>
  <si>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</si>
  <si>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</si>
  <si>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</si>
  <si>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</si>
  <si>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</si>
  <si>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</si>
  <si>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</si>
  <si>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</si>
  <si>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</si>
  <si>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</si>
  <si>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</si>
  <si>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</si>
  <si>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</si>
  <si>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</si>
  <si>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</si>
  <si>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</si>
  <si>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</si>
  <si>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</si>
  <si>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</si>
  <si>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</si>
  <si>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</si>
  <si>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</si>
  <si>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</si>
  <si>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</si>
  <si>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</si>
  <si>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</si>
  <si>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</si>
  <si>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</si>
  <si>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</si>
  <si>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</si>
  <si>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</si>
  <si>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</si>
  <si>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</si>
  <si>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</si>
  <si>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</si>
  <si>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</si>
  <si>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</si>
  <si>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</si>
  <si>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</si>
  <si>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</si>
  <si>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</si>
  <si>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</si>
  <si>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</si>
  <si>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</si>
  <si>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</si>
  <si>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</si>
  <si>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</si>
  <si>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</si>
  <si>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</si>
  <si>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</si>
  <si>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</si>
  <si>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</si>
  <si>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</si>
  <si>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</si>
  <si>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</si>
  <si>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</si>
  <si>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</si>
  <si>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</si>
  <si>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</si>
  <si>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</si>
  <si>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</si>
  <si>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</si>
  <si>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</si>
  <si>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</si>
  <si>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</si>
  <si>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</si>
  <si>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</si>
  <si>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</si>
  <si>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</si>
  <si>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</si>
  <si>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</si>
  <si>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</si>
  <si>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</si>
  <si>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</si>
  <si>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</si>
  <si>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</si>
  <si>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</si>
  <si>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</si>
  <si>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</si>
  <si>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</si>
  <si>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</si>
  <si>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</si>
  <si>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</si>
  <si>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</si>
  <si>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</si>
  <si>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</si>
  <si>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</si>
  <si>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</si>
  <si>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</si>
  <si>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</si>
  <si>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</si>
  <si>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</si>
  <si>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</si>
  <si>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</si>
  <si>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</si>
  <si>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</si>
  <si>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</si>
  <si>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</si>
  <si>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</si>
  <si>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</si>
  <si>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</si>
  <si>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</si>
  <si>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</si>
  <si>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</si>
  <si>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</si>
  <si>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</si>
  <si>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</si>
  <si>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</si>
  <si>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</si>
  <si>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</si>
  <si>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</si>
  <si>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</si>
  <si>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</si>
  <si>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</si>
  <si>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</si>
  <si>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</si>
  <si>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</si>
  <si>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</si>
  <si>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</si>
  <si>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</si>
  <si>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</si>
  <si>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</si>
  <si>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</si>
  <si>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</si>
  <si>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</si>
  <si>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</si>
  <si>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</si>
  <si>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</si>
  <si>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</si>
  <si>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</si>
  <si>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</si>
  <si>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</si>
  <si>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</si>
  <si>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</si>
  <si>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</si>
  <si>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</si>
  <si>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</si>
  <si>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</si>
  <si>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</si>
  <si>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</si>
  <si>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</si>
  <si>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</si>
  <si>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</si>
  <si>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</si>
  <si>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</si>
  <si>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</si>
  <si>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</si>
  <si>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</si>
  <si>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</si>
  <si>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</si>
  <si>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</si>
  <si>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</si>
  <si>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</si>
  <si>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</si>
  <si>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</si>
  <si>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</si>
  <si>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</si>
  <si>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</si>
  <si>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</si>
  <si>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</si>
  <si>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</si>
  <si>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</si>
  <si>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</si>
  <si>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</si>
  <si>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</si>
  <si>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</si>
  <si>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</si>
  <si>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</si>
  <si>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</si>
  <si>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</si>
  <si>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</si>
  <si>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</si>
  <si>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</si>
  <si>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</si>
  <si>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</si>
  <si>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</si>
  <si>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</si>
  <si>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</si>
  <si>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</si>
  <si>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</si>
  <si>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</si>
  <si>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</si>
  <si>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</si>
  <si>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</si>
  <si>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</si>
  <si>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</si>
  <si>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</si>
  <si>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</si>
  <si>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</si>
  <si>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</si>
  <si>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</si>
  <si>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</si>
  <si>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</si>
  <si>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</si>
  <si>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</si>
  <si>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</si>
  <si>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</si>
  <si>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</si>
  <si>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</si>
  <si>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</si>
  <si>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</si>
  <si>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</si>
  <si>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</si>
  <si>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</si>
  <si>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</si>
  <si>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</si>
  <si>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</si>
  <si>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</si>
  <si>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</si>
  <si>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</si>
  <si>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</si>
  <si>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</si>
  <si>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</si>
  <si>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</si>
  <si>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</si>
  <si>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</si>
  <si>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</si>
  <si>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</si>
  <si>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</si>
  <si>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</si>
  <si>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</si>
  <si>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</si>
  <si>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</si>
  <si>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</si>
  <si>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</si>
  <si>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</si>
  <si>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</si>
  <si>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</si>
  <si>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</si>
  <si>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</si>
  <si>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</si>
  <si>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</si>
  <si>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</si>
  <si>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</si>
  <si>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</si>
  <si>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</si>
  <si>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</si>
  <si>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</si>
  <si>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</si>
  <si>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</si>
  <si>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</si>
  <si>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</si>
  <si>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</si>
  <si>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</si>
  <si>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</si>
  <si>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</si>
  <si>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</si>
  <si>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</si>
  <si>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</si>
  <si>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</si>
  <si>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</si>
  <si>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</si>
  <si>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</si>
  <si>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</si>
  <si>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</si>
  <si>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</si>
  <si>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</si>
  <si>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</si>
  <si>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</si>
  <si>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</si>
  <si>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</si>
  <si>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</si>
  <si>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</si>
  <si>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</si>
  <si>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</si>
  <si>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</si>
  <si>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</si>
  <si>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</si>
  <si>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</si>
  <si>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</si>
  <si>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</si>
  <si>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</si>
  <si>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</si>
  <si>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</si>
  <si>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</si>
  <si>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</si>
  <si>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</si>
  <si>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</si>
  <si>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</si>
  <si>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</si>
  <si>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</si>
  <si>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</si>
  <si>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</si>
  <si>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</si>
  <si>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</si>
  <si>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</si>
  <si>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</si>
  <si>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</si>
  <si>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</si>
  <si>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</si>
  <si>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</si>
  <si>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</si>
  <si>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</si>
  <si>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</si>
  <si>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</si>
  <si>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</si>
  <si>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</si>
  <si>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</si>
  <si>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</si>
  <si>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</si>
  <si>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</si>
  <si>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</si>
  <si>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</si>
  <si>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</si>
  <si>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</si>
  <si>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</si>
  <si>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</si>
  <si>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</si>
  <si>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</si>
  <si>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</si>
  <si>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</si>
  <si>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</si>
  <si>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</si>
  <si>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</si>
  <si>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</si>
  <si>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</si>
  <si>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</si>
  <si>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</si>
  <si>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</si>
  <si>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</si>
  <si>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</si>
  <si>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</si>
  <si>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</si>
  <si>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</si>
  <si>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</si>
  <si>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</si>
  <si>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</si>
  <si>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</si>
  <si>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</si>
  <si>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</si>
  <si>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</si>
  <si>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</si>
  <si>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</si>
  <si>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</si>
  <si>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</si>
  <si>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</si>
  <si>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</si>
  <si>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</si>
  <si>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</si>
  <si>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</si>
  <si>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</si>
  <si>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</si>
  <si>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</si>
  <si>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</si>
  <si>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</si>
  <si>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</si>
  <si>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</si>
  <si>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</si>
  <si>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</si>
  <si>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</si>
  <si>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</si>
  <si>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</si>
  <si>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</si>
  <si>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</si>
  <si>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</si>
  <si>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</si>
  <si>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</si>
  <si>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</si>
  <si>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</si>
  <si>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</si>
  <si>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</si>
  <si>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</si>
  <si>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</si>
  <si>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</si>
  <si>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</si>
  <si>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</si>
  <si>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</si>
  <si>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</si>
  <si>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</si>
  <si>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</si>
  <si>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</si>
  <si>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</si>
  <si>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</si>
  <si>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</si>
  <si>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</si>
  <si>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</si>
  <si>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</si>
  <si>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</si>
  <si>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</si>
  <si>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</si>
  <si>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</si>
  <si>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</si>
  <si>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</si>
  <si>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</si>
  <si>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</si>
  <si>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</si>
  <si>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</si>
  <si>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</si>
  <si>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</si>
  <si>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</si>
  <si>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</si>
  <si>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</si>
  <si>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</si>
  <si>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</si>
  <si>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</si>
  <si>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</si>
  <si>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</si>
  <si>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</si>
  <si>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</si>
  <si>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</si>
  <si>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</si>
  <si>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</si>
  <si>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</si>
  <si>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</si>
  <si>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</si>
  <si>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</si>
  <si>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</si>
  <si>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</si>
  <si>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</si>
  <si>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</si>
  <si>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</si>
  <si>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</si>
  <si>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</si>
  <si>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</si>
  <si>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</si>
  <si>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</si>
  <si>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</si>
  <si>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</si>
  <si>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</si>
  <si>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</si>
  <si>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</si>
  <si>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</si>
  <si>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</si>
  <si>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</si>
  <si>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</si>
  <si>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</si>
  <si>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</si>
  <si>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</si>
  <si>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</si>
  <si>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</si>
  <si>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</si>
  <si>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</si>
  <si>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</si>
  <si>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</si>
  <si>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</si>
  <si>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</si>
  <si>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</si>
  <si>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</si>
  <si>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</si>
  <si>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</si>
  <si>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</si>
  <si>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</si>
  <si>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</si>
  <si>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</si>
  <si>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</si>
  <si>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</si>
  <si>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</si>
  <si>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</si>
  <si>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</si>
  <si>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</si>
  <si>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</si>
  <si>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</si>
  <si>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</si>
  <si>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</si>
  <si>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</si>
  <si>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</si>
  <si>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</si>
  <si>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</si>
  <si>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</si>
  <si>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</si>
  <si>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</si>
  <si>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</si>
  <si>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</si>
  <si>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</si>
  <si>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</si>
  <si>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</si>
  <si>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</si>
  <si>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</si>
  <si>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</si>
  <si>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</si>
  <si>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</si>
  <si>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</si>
  <si>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</si>
  <si>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</si>
  <si>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</si>
  <si>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</si>
  <si>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</si>
  <si>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</si>
  <si>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</si>
  <si>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</si>
  <si>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</si>
  <si>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</si>
  <si>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</si>
  <si>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</si>
  <si>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</si>
  <si>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</si>
  <si>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</si>
  <si>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</si>
  <si>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</si>
  <si>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</si>
  <si>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</si>
  <si>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</si>
  <si>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</si>
  <si>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</si>
  <si>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</si>
  <si>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</si>
  <si>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</si>
  <si>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</si>
  <si>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</si>
  <si>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</si>
  <si>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</si>
  <si>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</si>
  <si>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</si>
  <si>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</si>
  <si>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</si>
  <si>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</si>
  <si>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</si>
  <si>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</si>
  <si>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</si>
  <si>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</si>
  <si>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</si>
  <si>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</si>
  <si>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</si>
  <si>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</si>
  <si>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</si>
  <si>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</si>
  <si>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</si>
  <si>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</si>
  <si>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</si>
  <si>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</si>
  <si>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</si>
  <si>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</si>
  <si>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</si>
  <si>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</si>
  <si>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</si>
  <si>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</si>
  <si>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</si>
  <si>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</si>
  <si>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</si>
  <si>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</si>
  <si>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</si>
  <si>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</si>
  <si>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</si>
  <si>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</si>
  <si>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</si>
  <si>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</si>
  <si>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</si>
  <si>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</si>
  <si>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</si>
  <si>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</si>
  <si>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</si>
  <si>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</si>
  <si>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</si>
  <si>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</si>
  <si>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</si>
  <si>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</si>
  <si>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</si>
  <si>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</si>
  <si>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</si>
  <si>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</si>
  <si>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</si>
  <si>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</si>
  <si>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</si>
  <si>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</si>
  <si>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</si>
  <si>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</si>
  <si>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</si>
  <si>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</si>
  <si>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</si>
  <si>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</si>
  <si>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</si>
  <si>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</si>
  <si>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</si>
  <si>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</si>
  <si>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</si>
  <si>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</si>
  <si>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</si>
  <si>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</si>
  <si>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</si>
  <si>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</si>
  <si>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</si>
  <si>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</si>
  <si>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</si>
  <si>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</si>
  <si>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</si>
  <si>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</si>
  <si>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</si>
  <si>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</si>
  <si>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</si>
  <si>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</si>
  <si>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</si>
  <si>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</si>
  <si>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</si>
  <si>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</si>
  <si>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</si>
  <si>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</si>
  <si>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</si>
  <si>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</si>
  <si>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</si>
  <si>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</si>
  <si>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</si>
  <si>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</si>
  <si>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</si>
  <si>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</si>
  <si>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</si>
  <si>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</si>
  <si>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</si>
  <si>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</si>
  <si>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</si>
  <si>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</si>
  <si>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</si>
  <si>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</si>
  <si>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</si>
  <si>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</si>
  <si>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</si>
  <si>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</si>
  <si>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</si>
  <si>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</si>
  <si>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</si>
  <si>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</si>
  <si>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</si>
  <si>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</si>
  <si>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</si>
  <si>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</si>
  <si>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</si>
  <si>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</si>
  <si>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</si>
  <si>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</si>
  <si>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</si>
  <si>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</si>
  <si>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</si>
  <si>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</si>
  <si>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</si>
  <si>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</si>
  <si>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</si>
  <si>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</si>
  <si>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</si>
  <si>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</si>
  <si>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</si>
  <si>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</si>
  <si>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</si>
  <si>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</si>
  <si>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</si>
  <si>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</si>
  <si>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</si>
  <si>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</si>
  <si>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</si>
  <si>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</si>
  <si>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</si>
  <si>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</si>
  <si>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</si>
  <si>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</si>
  <si>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</si>
  <si>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</si>
  <si>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</si>
  <si>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</si>
  <si>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</si>
  <si>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</si>
  <si>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</si>
  <si>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</si>
  <si>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</si>
  <si>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</si>
  <si>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</si>
  <si>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</si>
  <si>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</si>
  <si>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</si>
  <si>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</si>
  <si>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</si>
  <si>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</si>
  <si>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</si>
  <si>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</si>
  <si>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</si>
  <si>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</si>
  <si>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</si>
  <si>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</si>
  <si>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</si>
  <si>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</si>
  <si>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</si>
  <si>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</si>
  <si>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</si>
  <si>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</si>
  <si>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</si>
  <si>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</si>
  <si>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</si>
  <si>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</si>
  <si>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</si>
  <si>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</si>
  <si>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</si>
  <si>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</si>
  <si>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</si>
  <si>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</si>
  <si>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</si>
  <si>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</si>
  <si>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</si>
  <si>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</si>
  <si>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</si>
  <si>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</si>
  <si>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</si>
  <si>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</si>
  <si>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</si>
  <si>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</si>
  <si>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</si>
  <si>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</si>
  <si>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</si>
  <si>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</si>
  <si>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</si>
  <si>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</si>
  <si>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</si>
  <si>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</si>
  <si>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</si>
  <si>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</si>
  <si>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</si>
  <si>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</si>
  <si>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</si>
  <si>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</si>
  <si>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</si>
  <si>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</si>
  <si>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</si>
  <si>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</si>
  <si>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</si>
  <si>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</si>
  <si>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</si>
  <si>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</si>
  <si>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</si>
  <si>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</si>
  <si>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</si>
  <si>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</si>
  <si>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</si>
  <si>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</si>
  <si>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</si>
  <si>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</si>
  <si>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</si>
  <si>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</si>
  <si>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</si>
  <si>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</si>
  <si>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</si>
  <si>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</si>
  <si>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</si>
  <si>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</si>
  <si>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</si>
  <si>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</si>
  <si>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</si>
  <si>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</si>
  <si>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</si>
  <si>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</si>
  <si>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</si>
  <si>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</si>
  <si>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</si>
  <si>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</si>
  <si>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</si>
  <si>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</si>
  <si>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</si>
  <si>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</si>
  <si>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</si>
  <si>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</si>
  <si>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</si>
  <si>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</si>
  <si>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</si>
  <si>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</si>
  <si>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</si>
  <si>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</si>
  <si>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</si>
  <si>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</si>
  <si>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</si>
  <si>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</si>
  <si>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</si>
  <si>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</si>
  <si>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</si>
  <si>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</si>
  <si>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</si>
  <si>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</si>
  <si>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</si>
  <si>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</si>
  <si>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</si>
  <si>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</si>
  <si>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</si>
  <si>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</si>
  <si>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</si>
  <si>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</si>
  <si>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</si>
  <si>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</si>
  <si>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</si>
  <si>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</si>
  <si>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</si>
  <si>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</si>
  <si>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</si>
  <si>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</si>
  <si>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</si>
  <si>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</si>
  <si>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</si>
  <si>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</si>
  <si>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</si>
  <si>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</si>
  <si>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</si>
  <si>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</si>
  <si>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</si>
  <si>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</si>
  <si>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</si>
  <si>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</si>
  <si>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</si>
  <si>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</si>
  <si>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</si>
  <si>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</si>
  <si>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</si>
  <si>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</si>
  <si>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</si>
  <si>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</si>
  <si>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</si>
  <si>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</si>
  <si>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</si>
  <si>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</si>
  <si>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</si>
  <si>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</si>
  <si>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</si>
  <si>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</si>
  <si>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</si>
  <si>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</si>
  <si>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</si>
  <si>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</si>
  <si>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</si>
  <si>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</si>
  <si>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</si>
  <si>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</si>
  <si>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</si>
  <si>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</si>
  <si>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</si>
  <si>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</si>
  <si>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</si>
  <si>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</si>
  <si>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</si>
  <si>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</si>
  <si>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</si>
  <si>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</si>
  <si>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</si>
  <si>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</si>
  <si>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</si>
  <si>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</si>
  <si>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</si>
  <si>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</si>
  <si>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</si>
  <si>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</si>
  <si>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</si>
  <si>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</si>
  <si>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</si>
  <si>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</si>
  <si>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</si>
  <si>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</si>
  <si>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</si>
  <si>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</si>
  <si>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</si>
  <si>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</si>
  <si>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</si>
  <si>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</si>
  <si>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</si>
  <si>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</si>
  <si>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</si>
  <si>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</si>
  <si>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</si>
  <si>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</si>
  <si>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</si>
  <si>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</si>
  <si>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</si>
  <si>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</si>
  <si>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</si>
  <si>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</si>
  <si>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</si>
  <si>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</si>
  <si>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</si>
  <si>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</si>
  <si>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</si>
  <si>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</si>
  <si>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</si>
  <si>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</si>
  <si>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</si>
  <si>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</si>
  <si>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</si>
  <si>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</si>
  <si>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</si>
  <si>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</si>
  <si>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</si>
  <si>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</si>
  <si>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</si>
  <si>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</si>
  <si>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</si>
  <si>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</si>
  <si>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</si>
  <si>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</si>
  <si>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</si>
  <si>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</si>
  <si>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</si>
  <si>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</si>
  <si>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</si>
  <si>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</si>
  <si>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</si>
  <si>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</si>
  <si>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</si>
  <si>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</si>
  <si>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</si>
  <si>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</si>
  <si>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</si>
  <si>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</si>
  <si>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</si>
  <si>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</si>
  <si>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</si>
  <si>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</si>
  <si>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</si>
  <si>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</si>
  <si>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</si>
  <si>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</si>
  <si>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</si>
  <si>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</si>
  <si>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</si>
  <si>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</si>
  <si>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</si>
  <si>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</si>
  <si>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</si>
  <si>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</si>
  <si>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</si>
  <si>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</si>
  <si>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</si>
  <si>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</si>
  <si>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</si>
  <si>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</si>
  <si>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</si>
  <si>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</si>
  <si>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</si>
  <si>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</si>
  <si>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</si>
  <si>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</si>
  <si>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</si>
  <si>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</si>
  <si>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</si>
  <si>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</si>
  <si>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</si>
  <si>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</si>
  <si>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</si>
  <si>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</si>
  <si>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</si>
  <si>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</si>
  <si>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</si>
  <si>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</si>
  <si>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</si>
  <si>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</si>
  <si>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</si>
  <si>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</si>
  <si>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</si>
  <si>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</si>
  <si>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</si>
  <si>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</si>
  <si>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</si>
  <si>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</si>
  <si>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</si>
  <si>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</si>
  <si>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</si>
  <si>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</si>
  <si>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</si>
  <si>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</si>
  <si>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</si>
  <si>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</si>
  <si>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</si>
  <si>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</si>
  <si>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</si>
  <si>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</si>
  <si>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</si>
  <si>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</si>
  <si>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</si>
  <si>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</si>
  <si>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</si>
  <si>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</si>
  <si>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</si>
  <si>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</si>
  <si>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</si>
  <si>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</si>
  <si>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</si>
  <si>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</si>
  <si>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</si>
  <si>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</si>
  <si>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</si>
  <si>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</si>
  <si>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</si>
  <si>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</si>
  <si>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</si>
  <si>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</si>
  <si>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</si>
  <si>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</si>
  <si>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</si>
  <si>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</si>
  <si>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</si>
  <si>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</si>
  <si>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</si>
  <si>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</si>
  <si>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</si>
  <si>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</si>
  <si>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</si>
  <si>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</si>
  <si>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</si>
  <si>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</si>
  <si>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</si>
  <si>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</si>
  <si>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</si>
  <si>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</si>
  <si>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</si>
  <si>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</si>
  <si>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</si>
  <si>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</si>
  <si>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</si>
  <si>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</si>
  <si>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</si>
  <si>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</si>
  <si>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</si>
  <si>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</si>
  <si>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</si>
  <si>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</si>
  <si>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</si>
  <si>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</si>
  <si>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</si>
  <si>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</si>
  <si>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</si>
  <si>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</si>
  <si>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</si>
  <si>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</si>
  <si>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</si>
  <si>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</si>
  <si>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</si>
  <si>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</si>
  <si>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</si>
  <si>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</si>
  <si>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</si>
  <si>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</si>
  <si>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</si>
  <si>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</si>
  <si>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</si>
  <si>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</si>
  <si>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</si>
  <si>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</si>
  <si>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</si>
  <si>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</si>
  <si>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</si>
  <si>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</si>
  <si>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</si>
  <si>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</si>
  <si>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</si>
  <si>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</si>
  <si>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</si>
  <si>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</si>
  <si>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</si>
  <si>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</si>
  <si>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</si>
  <si>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</si>
  <si>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</si>
  <si>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</si>
  <si>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</si>
  <si>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</si>
  <si>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</si>
  <si>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</si>
  <si>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</si>
  <si>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</si>
  <si>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</si>
  <si>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</si>
  <si>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</si>
  <si>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</si>
  <si>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</si>
  <si>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</si>
  <si>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</si>
  <si>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</si>
  <si>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</si>
  <si>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</si>
  <si>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</si>
  <si>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</si>
  <si>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</si>
  <si>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</si>
  <si>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</si>
  <si>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</si>
  <si>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</si>
  <si>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</si>
  <si>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</si>
  <si>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</si>
  <si>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</si>
  <si>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</si>
  <si>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</si>
  <si>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</si>
  <si>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</si>
  <si>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</si>
  <si>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</si>
  <si>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</si>
  <si>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</si>
  <si>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</si>
  <si>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</si>
  <si>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</si>
  <si>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</si>
  <si>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</si>
  <si>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</si>
  <si>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</si>
  <si>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</si>
  <si>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</si>
  <si>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</si>
  <si>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</si>
  <si>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</si>
  <si>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</si>
  <si>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</si>
  <si>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</si>
  <si>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</si>
  <si>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</si>
  <si>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</si>
  <si>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</si>
  <si>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</si>
  <si>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</si>
  <si>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</si>
  <si>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</si>
  <si>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</si>
  <si>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</si>
  <si>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</si>
  <si>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</si>
  <si>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</si>
  <si>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</si>
  <si>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</si>
  <si>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</si>
  <si>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</si>
  <si>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</si>
  <si>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</si>
  <si>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</si>
  <si>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</si>
  <si>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</si>
  <si>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</si>
  <si>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</si>
  <si>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</si>
  <si>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</si>
  <si>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</si>
  <si>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</si>
  <si>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</si>
  <si>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</si>
  <si>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</si>
  <si>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</si>
  <si>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</si>
  <si>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</si>
  <si>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</si>
  <si>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</si>
  <si>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</si>
  <si>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</si>
  <si>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</si>
  <si>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</si>
  <si>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</si>
  <si>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</si>
  <si>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</si>
  <si>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</si>
  <si>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</si>
  <si>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</si>
  <si>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</si>
  <si>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</si>
  <si>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</si>
  <si>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</si>
  <si>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</si>
  <si>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</si>
  <si>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</si>
  <si>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</si>
  <si>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</si>
  <si>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</si>
  <si>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</si>
  <si>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</si>
  <si>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</si>
  <si>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</si>
  <si>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</si>
  <si>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</si>
  <si>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</si>
  <si>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</si>
  <si>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</si>
  <si>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</si>
  <si>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</si>
  <si>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</si>
  <si>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</si>
  <si>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</si>
  <si>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</si>
  <si>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</si>
  <si>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</si>
  <si>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</si>
  <si>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</si>
  <si>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</si>
  <si>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</si>
  <si>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</si>
  <si>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</si>
  <si>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</si>
  <si>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</si>
  <si>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</si>
  <si>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</si>
  <si>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</si>
  <si>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</si>
  <si>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</si>
  <si>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</si>
  <si>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</si>
  <si>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</si>
  <si>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</si>
  <si>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</si>
  <si>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</si>
  <si>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</si>
  <si>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</si>
  <si>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</si>
  <si>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</si>
  <si>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</si>
  <si>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</si>
  <si>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</si>
  <si>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</si>
  <si>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</si>
  <si>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</si>
  <si>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</si>
  <si>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</si>
  <si>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</si>
  <si>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</si>
  <si>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</si>
  <si>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</si>
  <si>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</si>
  <si>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</si>
  <si>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</si>
  <si>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</si>
  <si>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</si>
  <si>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</si>
  <si>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</si>
  <si>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</si>
  <si>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</si>
  <si>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</si>
  <si>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</si>
  <si>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</si>
  <si>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</si>
  <si>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</si>
  <si>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</si>
  <si>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</si>
  <si>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</si>
  <si>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</si>
  <si>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</si>
  <si>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</si>
  <si>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</si>
  <si>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</si>
  <si>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</si>
  <si>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</si>
  <si>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</si>
  <si>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</si>
  <si>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</si>
  <si>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</si>
  <si>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</si>
  <si>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</si>
  <si>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</si>
  <si>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</si>
  <si>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</si>
  <si>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</si>
  <si>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</si>
  <si>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</si>
  <si>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</si>
  <si>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</si>
  <si>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</si>
  <si>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</si>
  <si>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</si>
  <si>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</si>
  <si>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</si>
  <si>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</si>
  <si>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</si>
  <si>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</si>
  <si>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</si>
  <si>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</si>
  <si>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</si>
  <si>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</si>
  <si>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</si>
  <si>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</si>
  <si>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</si>
  <si>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</si>
  <si>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</si>
  <si>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</si>
  <si>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</si>
  <si>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</si>
  <si>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</si>
  <si>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</si>
  <si>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</si>
  <si>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</si>
  <si>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</si>
  <si>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</si>
  <si>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</si>
  <si>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</si>
  <si>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</si>
  <si>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</si>
  <si>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</si>
  <si>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</si>
  <si>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</si>
  <si>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</si>
  <si>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</si>
  <si>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</si>
  <si>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</si>
  <si>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</si>
  <si>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</si>
  <si>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</si>
  <si>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</si>
  <si>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</si>
  <si>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</si>
  <si>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</si>
  <si>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</si>
  <si>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</si>
  <si>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</si>
  <si>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</si>
  <si>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</si>
  <si>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</si>
  <si>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</si>
  <si>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</si>
  <si>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</si>
  <si>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</si>
  <si>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</si>
  <si>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</si>
  <si>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</si>
  <si>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</si>
  <si>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</si>
  <si>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</si>
  <si>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</si>
  <si>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</si>
  <si>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</si>
  <si>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</si>
  <si>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</si>
  <si>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</si>
  <si>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</si>
  <si>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</si>
  <si>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</si>
  <si>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</si>
  <si>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</si>
  <si>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</si>
  <si>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</si>
  <si>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</si>
  <si>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</si>
  <si>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</si>
  <si>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</si>
  <si>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</si>
  <si>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</si>
  <si>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</si>
  <si>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</si>
  <si>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</si>
  <si>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</si>
  <si>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</si>
  <si>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</si>
  <si>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</si>
  <si>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</si>
  <si>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</si>
  <si>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</si>
  <si>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</si>
  <si>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</si>
  <si>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</si>
  <si>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</si>
  <si>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</si>
  <si>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</si>
  <si>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</si>
  <si>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</si>
  <si>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</si>
  <si>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</si>
  <si>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</si>
  <si>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</si>
  <si>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</si>
  <si>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</si>
  <si>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</si>
  <si>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</si>
  <si>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</si>
  <si>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</si>
  <si>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</si>
  <si>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</si>
  <si>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</si>
  <si>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</si>
  <si>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</si>
  <si>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</si>
  <si>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</si>
  <si>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</si>
  <si>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</si>
  <si>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</si>
  <si>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</si>
  <si>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</si>
  <si>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</si>
  <si>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</si>
  <si>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</si>
  <si>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</si>
  <si>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</si>
  <si>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</si>
  <si>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</si>
  <si>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</si>
  <si>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</si>
  <si>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</si>
  <si>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</si>
  <si>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</si>
  <si>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</si>
  <si>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</si>
  <si>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</si>
  <si>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</si>
  <si>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</si>
  <si>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</si>
  <si>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</si>
  <si>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</si>
  <si>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</si>
  <si>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</si>
  <si>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</si>
  <si>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</si>
  <si>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</si>
  <si>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</si>
  <si>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</si>
  <si>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</si>
  <si>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</si>
  <si>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</si>
  <si>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</si>
  <si>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</si>
  <si>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</si>
  <si>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</si>
  <si>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</si>
  <si>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</si>
  <si>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</si>
  <si>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</si>
  <si>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</si>
  <si>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</si>
  <si>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</si>
  <si>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</si>
  <si>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</si>
  <si>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</si>
  <si>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</si>
  <si>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</si>
  <si>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</si>
  <si>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</si>
  <si>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</si>
  <si>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</si>
  <si>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</si>
  <si>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</si>
  <si>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</si>
  <si>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</si>
  <si>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</si>
  <si>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</si>
  <si>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</si>
  <si>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</si>
  <si>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</si>
  <si>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</si>
  <si>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</si>
  <si>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</si>
  <si>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</si>
  <si>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</si>
  <si>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</si>
  <si>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</si>
  <si>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</si>
  <si>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</si>
  <si>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</si>
  <si>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</si>
  <si>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</si>
  <si>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</si>
  <si>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</si>
  <si>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</si>
  <si>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</si>
  <si>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</si>
  <si>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</si>
  <si>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</si>
  <si>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</si>
  <si>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</si>
  <si>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</si>
  <si>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</si>
  <si>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</si>
  <si>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</si>
  <si>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</si>
  <si>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</si>
  <si>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</si>
  <si>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</si>
  <si>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</si>
  <si>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</si>
  <si>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</si>
  <si>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</si>
  <si>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</si>
  <si>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</si>
  <si>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</si>
  <si>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</si>
  <si>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</si>
  <si>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</si>
  <si>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</si>
  <si>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</si>
  <si>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</si>
  <si>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</si>
  <si>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</si>
  <si>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</si>
  <si>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</si>
  <si>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</si>
  <si>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</si>
  <si>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</si>
  <si>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</si>
  <si>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</si>
  <si>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</si>
  <si>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</si>
  <si>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</si>
  <si>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</si>
  <si>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</si>
  <si>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</si>
  <si>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</si>
  <si>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</si>
  <si>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</si>
  <si>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</si>
  <si>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</si>
  <si>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</si>
  <si>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</si>
  <si>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</si>
  <si>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</si>
  <si>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</si>
  <si>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</si>
  <si>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</si>
  <si>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</si>
  <si>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</si>
  <si>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</si>
  <si>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</si>
  <si>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</si>
  <si>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</si>
  <si>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</si>
  <si>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</si>
  <si>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</si>
  <si>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</si>
  <si>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</si>
  <si>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</si>
  <si>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</si>
  <si>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</si>
  <si>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</si>
  <si>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</si>
  <si>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</si>
  <si>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</si>
  <si>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</si>
  <si>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</si>
  <si>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</si>
  <si>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</si>
  <si>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</si>
  <si>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</si>
  <si>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</si>
  <si>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</si>
  <si>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</si>
  <si>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</si>
  <si>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</si>
  <si>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</si>
  <si>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</si>
  <si>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</si>
  <si>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</si>
  <si>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</si>
  <si>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</si>
  <si>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</si>
  <si>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</si>
  <si>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</si>
  <si>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</si>
  <si>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</si>
  <si>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</si>
  <si>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</si>
  <si>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</si>
  <si>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</si>
  <si>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</si>
  <si>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</si>
  <si>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</si>
  <si>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</si>
  <si>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</si>
  <si>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</si>
  <si>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</si>
  <si>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</si>
  <si>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</si>
  <si>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</si>
  <si>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</si>
  <si>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</si>
  <si>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</si>
  <si>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</si>
  <si>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</si>
  <si>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</si>
  <si>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</si>
  <si>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</si>
  <si>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</si>
  <si>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</si>
  <si>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</si>
  <si>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</si>
  <si>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</si>
  <si>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</si>
  <si>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</si>
  <si>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</si>
  <si>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</si>
  <si>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</si>
  <si>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</si>
  <si>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</si>
  <si>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</si>
  <si>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</si>
  <si>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</si>
  <si>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</si>
  <si>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</si>
  <si>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</si>
  <si>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</si>
  <si>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</si>
  <si>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</si>
  <si>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</si>
  <si>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</si>
  <si>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</si>
  <si>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</si>
  <si>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</si>
  <si>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</si>
  <si>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</si>
  <si>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</si>
  <si>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</si>
  <si>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</si>
  <si>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</si>
  <si>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</si>
  <si>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</si>
  <si>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</si>
  <si>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</si>
  <si>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</si>
  <si>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</si>
  <si>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</si>
  <si>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</si>
  <si>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</si>
  <si>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</si>
  <si>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</si>
  <si>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</si>
  <si>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</si>
  <si>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</si>
  <si>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</si>
  <si>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</si>
  <si>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</si>
  <si>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</si>
  <si>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</si>
  <si>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</si>
  <si>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</si>
  <si>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</si>
  <si>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</si>
  <si>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</si>
  <si>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</si>
  <si>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</si>
  <si>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</si>
  <si>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</si>
  <si>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</si>
  <si>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</si>
  <si>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</si>
  <si>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</si>
  <si>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</si>
  <si>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</si>
  <si>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</si>
  <si>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</si>
  <si>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</si>
  <si>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</si>
  <si>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</si>
  <si>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</si>
  <si>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</si>
  <si>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</si>
  <si>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</si>
  <si>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</si>
  <si>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</si>
  <si>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</si>
  <si>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</si>
  <si>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</si>
  <si>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</si>
  <si>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</si>
  <si>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</si>
  <si>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</si>
  <si>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</si>
  <si>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</si>
  <si>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</si>
  <si>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</si>
  <si>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</si>
  <si>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</si>
  <si>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</si>
  <si>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</si>
  <si>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</si>
  <si>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</si>
  <si>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</si>
  <si>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</si>
  <si>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</si>
  <si>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</si>
  <si>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</si>
  <si>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</si>
  <si>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</si>
  <si>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</si>
  <si>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</si>
  <si>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</si>
  <si>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</si>
  <si>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</si>
  <si>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</si>
  <si>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</si>
  <si>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</si>
  <si>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</si>
  <si>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</si>
  <si>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</si>
  <si>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</si>
  <si>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</si>
  <si>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</si>
  <si>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</si>
  <si>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</si>
  <si>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</si>
  <si>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</si>
  <si>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</si>
  <si>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</si>
  <si>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</si>
  <si>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</si>
  <si>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</si>
  <si>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</si>
  <si>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</si>
  <si>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</si>
  <si>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</si>
  <si>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</si>
  <si>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</si>
  <si>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</si>
  <si>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</si>
  <si>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</si>
  <si>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</si>
  <si>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</si>
  <si>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</si>
  <si>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</si>
  <si>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</si>
  <si>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</si>
  <si>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</si>
  <si>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</si>
  <si>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</si>
  <si>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</si>
  <si>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</si>
  <si>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</si>
  <si>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</si>
  <si>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</si>
  <si>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</si>
  <si>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</si>
  <si>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</si>
  <si>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</si>
  <si>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</si>
  <si>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</si>
  <si>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</si>
  <si>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</si>
  <si>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</si>
  <si>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</si>
  <si>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</si>
  <si>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</si>
  <si>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</si>
  <si>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</si>
  <si>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</si>
  <si>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</si>
  <si>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</si>
  <si>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</si>
  <si>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</si>
  <si>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</si>
  <si>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</si>
  <si>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</si>
  <si>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</si>
  <si>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</si>
  <si>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</si>
  <si>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</si>
  <si>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</si>
  <si>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</si>
  <si>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</si>
  <si>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</si>
  <si>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</si>
  <si>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</si>
  <si>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</si>
  <si>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</si>
  <si>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</si>
  <si>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</si>
  <si>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</si>
  <si>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</si>
  <si>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</si>
  <si>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</si>
  <si>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</si>
  <si>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</si>
  <si>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</si>
  <si>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</si>
  <si>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</si>
  <si>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</si>
  <si>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</si>
  <si>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</si>
  <si>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</si>
  <si>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</si>
  <si>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</si>
  <si>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</si>
  <si>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</si>
  <si>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</si>
  <si>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</si>
  <si>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</si>
  <si>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</si>
  <si>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</si>
  <si>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</si>
  <si>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</si>
  <si>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</si>
  <si>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</si>
  <si>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</si>
  <si>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</si>
  <si>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</si>
  <si>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</si>
  <si>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</si>
  <si>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</si>
  <si>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</si>
  <si>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</si>
  <si>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</si>
  <si>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</si>
  <si>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</si>
  <si>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</si>
  <si>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</si>
  <si>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</si>
  <si>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</si>
  <si>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</si>
  <si>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</si>
  <si>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</si>
  <si>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</si>
  <si>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</si>
  <si>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</si>
  <si>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</si>
  <si>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</si>
  <si>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</si>
  <si>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</si>
  <si>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</si>
  <si>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</si>
  <si>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</si>
  <si>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</si>
  <si>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</si>
  <si>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</si>
  <si>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</si>
  <si>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</si>
  <si>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</si>
  <si>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</si>
  <si>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</si>
  <si>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</si>
  <si>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</si>
  <si>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</si>
  <si>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</si>
  <si>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</si>
  <si>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</si>
  <si>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</si>
  <si>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</si>
  <si>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</si>
  <si>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</si>
  <si>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</si>
  <si>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</si>
  <si>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</si>
  <si>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</si>
  <si>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</si>
  <si>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</si>
  <si>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</si>
  <si>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</si>
  <si>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</si>
  <si>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</si>
  <si>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</si>
  <si>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</si>
  <si>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</si>
  <si>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</si>
  <si>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</si>
  <si>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</si>
  <si>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</si>
  <si>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</si>
  <si>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</si>
  <si>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</si>
  <si>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</si>
  <si>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</si>
  <si>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</si>
  <si>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</si>
  <si>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</si>
  <si>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</si>
  <si>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</si>
  <si>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</si>
  <si>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</si>
  <si>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</si>
  <si>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</si>
  <si>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</si>
  <si>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</si>
  <si>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</si>
  <si>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</si>
  <si>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</si>
  <si>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</si>
  <si>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</si>
  <si>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</si>
  <si>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</si>
  <si>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</si>
  <si>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</si>
  <si>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</si>
  <si>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</si>
  <si>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</si>
  <si>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</si>
  <si>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</si>
  <si>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</si>
  <si>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</si>
  <si>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</si>
  <si>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</si>
  <si>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</si>
  <si>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</si>
  <si>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</si>
  <si>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</si>
  <si>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</si>
  <si>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</si>
  <si>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</si>
  <si>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</si>
  <si>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</si>
  <si>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</si>
  <si>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</si>
  <si>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</si>
  <si>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</si>
  <si>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</si>
  <si>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</si>
  <si>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</si>
  <si>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</si>
  <si>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</si>
  <si>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</si>
  <si>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</si>
  <si>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</si>
  <si>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</si>
  <si>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</si>
  <si>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</si>
  <si>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</si>
  <si>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</si>
  <si>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</si>
  <si>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</si>
  <si>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</si>
  <si>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</si>
  <si>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</si>
  <si>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</si>
  <si>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</si>
  <si>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</si>
  <si>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</si>
  <si>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</si>
  <si>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</si>
  <si>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</si>
  <si>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</si>
  <si>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</si>
  <si>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</si>
  <si>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</si>
  <si>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</si>
  <si>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</si>
  <si>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</si>
  <si>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</si>
  <si>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</si>
  <si>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</si>
  <si>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</si>
  <si>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</si>
  <si>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</si>
  <si>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</si>
  <si>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</si>
  <si>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</si>
  <si>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</si>
  <si>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</si>
  <si>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</si>
  <si>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</si>
  <si>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</si>
  <si>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</si>
  <si>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</si>
  <si>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</si>
  <si>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</si>
  <si>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</si>
  <si>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</si>
  <si>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</si>
  <si>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</si>
  <si>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</si>
  <si>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</si>
  <si>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</si>
  <si>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</si>
  <si>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</si>
  <si>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</si>
  <si>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</si>
  <si>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</si>
  <si>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</si>
  <si>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</si>
  <si>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</si>
  <si>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</si>
  <si>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</si>
  <si>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</si>
  <si>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</si>
  <si>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</si>
  <si>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</si>
  <si>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</si>
  <si>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</si>
  <si>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</si>
  <si>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</si>
  <si>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</si>
  <si>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</si>
  <si>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</si>
  <si>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</si>
  <si>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</si>
  <si>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</si>
  <si>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</si>
  <si>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</si>
  <si>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</si>
  <si>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</si>
  <si>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</si>
  <si>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</si>
  <si>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</si>
  <si>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</si>
  <si>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</si>
  <si>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</si>
  <si>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</si>
  <si>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</si>
  <si>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</si>
  <si>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</si>
  <si>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</si>
  <si>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</si>
  <si>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</si>
  <si>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</si>
  <si>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</si>
  <si>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</si>
  <si>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</si>
  <si>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</si>
  <si>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</si>
  <si>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</si>
  <si>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</si>
  <si>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</si>
  <si>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</si>
  <si>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</si>
  <si>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</si>
  <si>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</si>
  <si>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</si>
  <si>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</si>
  <si>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</si>
  <si>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</si>
  <si>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</si>
  <si>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</si>
  <si>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</si>
  <si>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</si>
  <si>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</si>
  <si>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</si>
  <si>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</si>
  <si>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</si>
  <si>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</si>
  <si>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</si>
  <si>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</si>
  <si>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</si>
  <si>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</si>
  <si>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</si>
  <si>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</si>
  <si>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</si>
  <si>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</si>
  <si>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</si>
  <si>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</si>
  <si>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</si>
  <si>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</si>
  <si>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</si>
  <si>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</si>
  <si>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</si>
  <si>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</si>
  <si>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</si>
  <si>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</si>
  <si>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</si>
  <si>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</si>
  <si>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</si>
  <si>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</si>
  <si>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</si>
  <si>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</si>
  <si>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</si>
  <si>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</si>
  <si>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</si>
  <si>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</si>
  <si>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</si>
  <si>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</si>
  <si>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</si>
  <si>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</si>
  <si>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</si>
  <si>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</si>
  <si>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</si>
  <si>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</si>
  <si>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</si>
  <si>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</si>
  <si>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</si>
  <si>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</si>
  <si>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</si>
  <si>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</si>
  <si>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</si>
  <si>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</si>
  <si>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</si>
  <si>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</si>
  <si>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</si>
  <si>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</si>
  <si>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</si>
  <si>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</si>
  <si>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</si>
  <si>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</si>
  <si>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</si>
  <si>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</si>
  <si>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</si>
  <si>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</si>
  <si>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</si>
  <si>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</si>
  <si>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</si>
  <si>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</si>
  <si>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</si>
  <si>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</si>
  <si>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</si>
  <si>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</si>
  <si>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</si>
  <si>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</si>
  <si>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</si>
  <si>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</si>
  <si>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</si>
  <si>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</si>
  <si>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</si>
  <si>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</si>
  <si>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</si>
  <si>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</si>
  <si>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</si>
  <si>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</si>
  <si>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</si>
  <si>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</si>
  <si>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</si>
  <si>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</si>
  <si>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</si>
  <si>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</si>
  <si>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</si>
  <si>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</si>
  <si>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</si>
  <si>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</si>
  <si>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</si>
  <si>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</si>
  <si>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</si>
  <si>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</si>
  <si>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</si>
  <si>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</si>
  <si>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</si>
  <si>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</si>
  <si>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</si>
  <si>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</si>
  <si>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</si>
  <si>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</si>
  <si>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</si>
  <si>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</si>
  <si>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</si>
  <si>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</si>
  <si>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</si>
  <si>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</si>
  <si>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</si>
  <si>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</si>
  <si>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</si>
  <si>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</si>
  <si>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</si>
  <si>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</si>
  <si>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</si>
  <si>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</si>
  <si>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</si>
  <si>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</si>
  <si>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</si>
  <si>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</si>
  <si>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</si>
  <si>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</si>
  <si>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</si>
  <si>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</si>
  <si>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</si>
  <si>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</si>
  <si>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</si>
  <si>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</si>
  <si>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</si>
  <si>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</si>
  <si>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</si>
  <si>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</si>
  <si>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</si>
  <si>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</si>
  <si>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</si>
  <si>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</si>
  <si>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</si>
  <si>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</si>
  <si>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</si>
  <si>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</si>
  <si>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</si>
  <si>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</si>
  <si>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</si>
  <si>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</si>
  <si>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</si>
  <si>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</si>
  <si>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</si>
  <si>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</si>
  <si>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</si>
  <si>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</si>
  <si>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</si>
  <si>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</si>
  <si>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</si>
  <si>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</si>
  <si>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</si>
  <si>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</si>
  <si>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</si>
  <si>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</si>
  <si>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</si>
  <si>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</si>
  <si>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</si>
  <si>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</si>
  <si>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</si>
  <si>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</si>
  <si>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</si>
  <si>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</si>
  <si>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</si>
  <si>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</si>
  <si>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</si>
  <si>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</si>
  <si>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</si>
  <si>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</si>
  <si>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</si>
  <si>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</si>
  <si>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</si>
  <si>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</si>
  <si>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</si>
  <si>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</si>
  <si>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</si>
  <si>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</si>
  <si>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</si>
  <si>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</si>
  <si>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</si>
  <si>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</si>
  <si>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</si>
  <si>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</si>
  <si>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</si>
  <si>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</si>
  <si>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</si>
  <si>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</si>
  <si>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</si>
  <si>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</si>
  <si>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</si>
  <si>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</si>
  <si>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</si>
  <si>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</si>
  <si>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</si>
  <si>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</si>
  <si>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</si>
  <si>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</si>
  <si>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</si>
  <si>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</si>
  <si>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</si>
  <si>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</si>
  <si>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</si>
  <si>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</si>
  <si>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</si>
  <si>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</si>
  <si>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</si>
  <si>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</si>
  <si>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</si>
  <si>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</si>
  <si>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</si>
  <si>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</si>
  <si>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</si>
  <si>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</si>
  <si>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</si>
  <si>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</si>
  <si>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</si>
  <si>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</si>
  <si>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</si>
  <si>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</si>
  <si>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</si>
  <si>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</si>
  <si>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</si>
  <si>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</si>
  <si>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</si>
  <si>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</si>
  <si>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</si>
  <si>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</si>
  <si>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</si>
  <si>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</si>
  <si>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</si>
  <si>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</si>
  <si>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</si>
  <si>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</si>
  <si>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</si>
  <si>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</si>
  <si>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</si>
  <si>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</si>
  <si>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</si>
  <si>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</si>
  <si>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</si>
  <si>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</si>
  <si>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</si>
  <si>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</si>
  <si>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</si>
  <si>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</si>
  <si>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</si>
  <si>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</si>
  <si>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</si>
  <si>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</si>
  <si>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</si>
  <si>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</si>
  <si>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</si>
  <si>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</si>
  <si>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</si>
  <si>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</si>
  <si>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</si>
  <si>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</si>
  <si>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</si>
  <si>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</si>
  <si>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</si>
  <si>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</si>
  <si>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</si>
  <si>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</si>
  <si>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</si>
  <si>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</si>
  <si>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</si>
  <si>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</si>
  <si>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</si>
  <si>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</si>
  <si>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</si>
  <si>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</si>
  <si>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</si>
  <si>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</si>
  <si>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</si>
  <si>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</si>
  <si>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</si>
  <si>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</si>
  <si>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</si>
  <si>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</si>
  <si>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</si>
  <si>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</si>
  <si>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</si>
  <si>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</si>
  <si>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</si>
  <si>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</si>
  <si>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</si>
  <si>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</si>
  <si>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</si>
  <si>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</si>
  <si>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</si>
  <si>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</si>
  <si>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</si>
  <si>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</si>
  <si>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</si>
  <si>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</si>
  <si>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</si>
  <si>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</si>
  <si>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</si>
  <si>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</si>
  <si>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</si>
  <si>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</si>
  <si>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</si>
  <si>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</si>
  <si>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</si>
  <si>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</si>
  <si>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</si>
  <si>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</si>
  <si>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</si>
  <si>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</si>
  <si>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</si>
  <si>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</si>
  <si>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</si>
  <si>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</si>
  <si>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</si>
  <si>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</si>
  <si>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</si>
  <si>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</si>
  <si>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</si>
  <si>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</si>
  <si>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</si>
  <si>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</si>
  <si>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</si>
  <si>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</si>
  <si>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</si>
  <si>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</si>
  <si>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</si>
  <si>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</si>
  <si>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</si>
  <si>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</si>
  <si>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</si>
  <si>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</si>
  <si>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</si>
  <si>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</si>
  <si>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</si>
  <si>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</si>
  <si>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</si>
  <si>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</si>
  <si>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</si>
  <si>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</si>
  <si>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</si>
  <si>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</si>
  <si>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</si>
  <si>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</si>
  <si>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</si>
  <si>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</si>
  <si>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</si>
  <si>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</si>
  <si>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</si>
  <si>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</si>
  <si>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</si>
  <si>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</si>
  <si>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</si>
  <si>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</si>
  <si>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</si>
  <si>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</si>
  <si>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</si>
  <si>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</si>
  <si>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</si>
  <si>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</si>
  <si>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</si>
  <si>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</si>
  <si>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</si>
  <si>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</si>
  <si>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</si>
  <si>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</si>
  <si>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</si>
  <si>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</si>
  <si>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</si>
  <si>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</si>
  <si>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</si>
  <si>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</si>
  <si>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</si>
  <si>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</si>
  <si>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</si>
  <si>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</si>
  <si>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</si>
  <si>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</si>
  <si>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</si>
  <si>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</si>
  <si>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</si>
  <si>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</si>
  <si>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</si>
  <si>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</si>
  <si>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</si>
  <si>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</si>
  <si>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</si>
  <si>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</si>
  <si>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</si>
  <si>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</si>
  <si>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</si>
  <si>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</si>
  <si>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</si>
  <si>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</si>
  <si>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</si>
  <si>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</si>
  <si>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</si>
  <si>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</si>
  <si>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</si>
  <si>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</si>
  <si>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</si>
  <si>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</si>
  <si>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</si>
  <si>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</si>
  <si>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</si>
  <si>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</si>
  <si>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</si>
  <si>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</si>
  <si>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</si>
  <si>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</si>
  <si>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</si>
  <si>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</si>
  <si>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</si>
  <si>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</si>
  <si>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</si>
  <si>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</si>
  <si>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</si>
  <si>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</si>
  <si>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</si>
  <si>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</si>
  <si>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</si>
  <si>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</si>
  <si>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</si>
  <si>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</si>
  <si>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</si>
  <si>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</si>
  <si>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</si>
  <si>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</si>
  <si>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</si>
  <si>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</si>
  <si>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</si>
  <si>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</si>
  <si>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</si>
  <si>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</si>
  <si>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</si>
  <si>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</si>
  <si>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</si>
  <si>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</si>
  <si>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</si>
  <si>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</si>
  <si>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</si>
  <si>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</si>
  <si>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</si>
  <si>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</si>
  <si>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</si>
  <si>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</si>
  <si>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</si>
  <si>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</si>
  <si>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</si>
  <si>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</si>
  <si>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</si>
  <si>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</si>
  <si>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</si>
  <si>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</si>
  <si>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</si>
  <si>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</si>
  <si>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</si>
  <si>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</si>
  <si>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</si>
  <si>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</si>
  <si>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</si>
  <si>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</si>
  <si>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</si>
  <si>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</si>
  <si>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</si>
  <si>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</si>
  <si>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</si>
  <si>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</si>
  <si>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</si>
  <si>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</si>
  <si>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</si>
  <si>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</si>
  <si>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</si>
  <si>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</si>
  <si>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</si>
  <si>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</si>
  <si>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</si>
  <si>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</si>
  <si>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</si>
  <si>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</si>
  <si>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</si>
  <si>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</si>
  <si>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</si>
  <si>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</si>
  <si>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</si>
  <si>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</si>
  <si>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</si>
  <si>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</si>
  <si>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</si>
  <si>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</si>
  <si>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</si>
  <si>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</si>
  <si>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</si>
  <si>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</si>
  <si>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</si>
  <si>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</si>
  <si>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</si>
  <si>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</si>
  <si>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</si>
  <si>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</si>
  <si>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</si>
  <si>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</si>
  <si>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</si>
  <si>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</si>
  <si>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</si>
  <si>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</si>
  <si>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</si>
  <si>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</si>
  <si>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</si>
  <si>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</si>
  <si>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</si>
  <si>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</si>
  <si>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</si>
  <si>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</si>
  <si>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</si>
  <si>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</si>
  <si>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</si>
  <si>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</si>
  <si>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</si>
  <si>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</si>
  <si>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</si>
  <si>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</si>
  <si>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</si>
  <si>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</si>
  <si>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</si>
  <si>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</si>
  <si>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</si>
  <si>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</si>
  <si>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</si>
  <si>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</si>
  <si>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</si>
  <si>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</si>
  <si>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</si>
  <si>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</si>
  <si>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</si>
  <si>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</si>
  <si>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</si>
  <si>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</si>
  <si>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</si>
  <si>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</si>
  <si>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</si>
  <si>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</si>
  <si>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</si>
  <si>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</si>
  <si>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</si>
  <si>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</si>
  <si>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</si>
  <si>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</si>
  <si>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</si>
  <si>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</si>
  <si>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</si>
  <si>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</si>
  <si>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</si>
  <si>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</si>
  <si>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</si>
  <si>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</si>
  <si>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</si>
  <si>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</si>
  <si>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</si>
  <si>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</si>
  <si>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</si>
  <si>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</si>
  <si>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</si>
  <si>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</si>
  <si>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</si>
  <si>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</si>
  <si>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</si>
  <si>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</si>
  <si>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</si>
  <si>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</si>
  <si>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</si>
  <si>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</si>
  <si>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</si>
  <si>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</si>
  <si>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</si>
  <si>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</si>
  <si>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</si>
  <si>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</si>
  <si>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</si>
  <si>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</si>
  <si>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</si>
  <si>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</si>
  <si>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</si>
  <si>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</si>
  <si>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</si>
  <si>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</si>
  <si>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</si>
  <si>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</si>
  <si>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</si>
  <si>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</si>
  <si>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</si>
  <si>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</si>
  <si>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</si>
  <si>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</si>
  <si>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</si>
  <si>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</si>
  <si>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</si>
  <si>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</si>
  <si>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</si>
  <si>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</si>
  <si>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</si>
  <si>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</si>
  <si>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</si>
  <si>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</si>
  <si>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</si>
  <si>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</si>
  <si>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</si>
  <si>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</si>
  <si>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</si>
  <si>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</si>
  <si>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</si>
  <si>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</si>
  <si>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</si>
  <si>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</si>
  <si>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</si>
  <si>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</si>
  <si>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</si>
  <si>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</si>
  <si>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</si>
  <si>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</si>
  <si>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</si>
  <si>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</si>
  <si>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</si>
  <si>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</si>
  <si>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</si>
  <si>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</si>
  <si>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</si>
  <si>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</si>
  <si>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</si>
  <si>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</si>
  <si>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</si>
  <si>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</si>
  <si>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</si>
  <si>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</si>
  <si>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</si>
  <si>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</si>
  <si>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</si>
  <si>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</si>
  <si>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</si>
  <si>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</si>
  <si>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</si>
  <si>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</si>
  <si>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</si>
  <si>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</si>
  <si>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</si>
  <si>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</si>
  <si>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</si>
  <si>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</si>
  <si>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</si>
  <si>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</si>
  <si>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</si>
  <si>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</si>
  <si>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</si>
  <si>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</si>
  <si>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</si>
  <si>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</si>
  <si>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</si>
  <si>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</si>
  <si>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</si>
  <si>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</si>
  <si>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</si>
  <si>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</si>
  <si>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</si>
  <si>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</si>
  <si>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</si>
  <si>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</si>
  <si>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</si>
  <si>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</si>
  <si>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</si>
  <si>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</si>
  <si>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</si>
  <si>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</si>
  <si>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</si>
  <si>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</si>
  <si>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</si>
  <si>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</si>
  <si>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</si>
  <si>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</si>
  <si>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</si>
  <si>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</si>
  <si>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</si>
  <si>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</si>
  <si>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</si>
  <si>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</si>
  <si>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</si>
  <si>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</si>
  <si>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</si>
  <si>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</si>
  <si>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</si>
  <si>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</si>
  <si>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</si>
  <si>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</si>
  <si>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</si>
  <si>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</si>
  <si>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</si>
  <si>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</si>
  <si>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</si>
  <si>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</si>
  <si>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</si>
  <si>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</si>
  <si>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</si>
  <si>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</si>
  <si>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</si>
  <si>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</si>
  <si>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</si>
  <si>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</si>
  <si>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</si>
  <si>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</si>
  <si>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</si>
  <si>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</si>
  <si>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</si>
  <si>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</si>
  <si>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</si>
  <si>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</si>
  <si>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</si>
  <si>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</si>
  <si>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</si>
  <si>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</si>
  <si>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</si>
  <si>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</si>
  <si>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</si>
  <si>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</si>
  <si>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</si>
  <si>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</si>
  <si>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</si>
  <si>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</si>
  <si>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</si>
  <si>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</si>
  <si>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</si>
  <si>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</si>
  <si>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</si>
  <si>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</si>
  <si>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</si>
  <si>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</si>
  <si>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</si>
  <si>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</si>
  <si>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</si>
  <si>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</si>
  <si>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</si>
  <si>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</si>
  <si>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</si>
  <si>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</si>
  <si>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</si>
  <si>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</si>
  <si>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</si>
  <si>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</si>
  <si>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</si>
  <si>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</si>
  <si>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</si>
  <si>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</si>
  <si>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</si>
  <si>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</si>
  <si>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</si>
  <si>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</si>
  <si>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</si>
  <si>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</si>
  <si>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</si>
  <si>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</si>
  <si>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</si>
  <si>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</si>
  <si>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</si>
  <si>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</si>
  <si>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</si>
  <si>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</si>
  <si>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</si>
  <si>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</si>
  <si>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</si>
  <si>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</si>
  <si>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</si>
  <si>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</si>
  <si>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</si>
  <si>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</si>
  <si>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</si>
  <si>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</si>
  <si>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</si>
  <si>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</si>
  <si>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</si>
  <si>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</si>
  <si>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</si>
  <si>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</si>
  <si>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</si>
  <si>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</si>
  <si>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</si>
  <si>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</si>
  <si>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</si>
  <si>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</si>
  <si>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</si>
  <si>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</si>
  <si>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</si>
  <si>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</si>
  <si>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</si>
  <si>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</si>
  <si>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</si>
  <si>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</si>
  <si>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</si>
  <si>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</si>
  <si>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</si>
  <si>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</si>
  <si>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</si>
  <si>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</si>
  <si>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</si>
  <si>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</si>
  <si>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</si>
  <si>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</si>
  <si>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</si>
  <si>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</si>
  <si>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</si>
  <si>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</si>
  <si>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</si>
  <si>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</si>
  <si>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</si>
  <si>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</si>
  <si>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</si>
  <si>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</si>
  <si>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</si>
  <si>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</si>
  <si>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</si>
  <si>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</si>
  <si>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</si>
  <si>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</si>
  <si>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</si>
  <si>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</si>
  <si>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</si>
  <si>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</si>
  <si>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</si>
  <si>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</si>
  <si>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</si>
  <si>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</si>
  <si>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</si>
  <si>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</si>
  <si>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</si>
  <si>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</si>
  <si>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</si>
  <si>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</si>
  <si>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</si>
  <si>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</si>
  <si>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</si>
  <si>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</si>
  <si>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</si>
  <si>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</si>
  <si>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</si>
  <si>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</si>
  <si>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</si>
  <si>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</si>
  <si>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</si>
  <si>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</si>
  <si>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</si>
  <si>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</si>
  <si>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</si>
  <si>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</si>
  <si>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</si>
  <si>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</si>
  <si>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</si>
  <si>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</si>
  <si>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</si>
  <si>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</si>
  <si>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</si>
  <si>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</si>
  <si>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</si>
  <si>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</si>
  <si>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</si>
  <si>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</si>
  <si>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</si>
  <si>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</si>
  <si>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</si>
  <si>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</si>
  <si>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</si>
  <si>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</si>
  <si>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</si>
  <si>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</si>
  <si>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</si>
  <si>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</si>
  <si>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</si>
  <si>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</si>
  <si>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</si>
  <si>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</si>
  <si>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</si>
  <si>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</si>
  <si>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</si>
  <si>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</si>
  <si>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</si>
  <si>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</si>
  <si>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</si>
  <si>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</si>
  <si>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</si>
  <si>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</si>
  <si>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</si>
  <si>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</si>
  <si>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</si>
  <si>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</si>
  <si>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</si>
  <si>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</si>
  <si>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</si>
  <si>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</si>
  <si>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</si>
  <si>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</si>
  <si>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</si>
  <si>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</si>
  <si>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</si>
  <si>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</si>
  <si>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</si>
  <si>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</si>
  <si>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</si>
  <si>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</si>
  <si>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</si>
  <si>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</si>
  <si>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</si>
  <si>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</si>
  <si>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</si>
  <si>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</si>
  <si>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</si>
  <si>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</si>
  <si>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</si>
  <si>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</si>
  <si>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</si>
  <si>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</si>
  <si>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</si>
  <si>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</si>
  <si>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</si>
  <si>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</si>
  <si>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</si>
  <si>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</si>
  <si>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</si>
  <si>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</si>
  <si>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</si>
  <si>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</si>
  <si>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</si>
  <si>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</si>
  <si>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</si>
  <si>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</si>
  <si>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</si>
  <si>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</si>
  <si>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</si>
  <si>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</si>
  <si>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</si>
  <si>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</si>
  <si>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</si>
  <si>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</si>
  <si>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</si>
  <si>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</si>
  <si>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</si>
  <si>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</si>
  <si>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</si>
  <si>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</si>
  <si>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</si>
  <si>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</si>
  <si>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</si>
  <si>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</si>
  <si>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</si>
  <si>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</si>
  <si>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</si>
  <si>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</si>
  <si>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</si>
  <si>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</si>
  <si>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</si>
  <si>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</si>
  <si>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</si>
  <si>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</si>
  <si>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</si>
  <si>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</si>
  <si>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</si>
  <si>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</si>
  <si>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</si>
  <si>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</si>
  <si>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</si>
  <si>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</si>
  <si>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</si>
  <si>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</si>
  <si>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</si>
  <si>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</si>
  <si>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</si>
  <si>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</si>
  <si>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</si>
  <si>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</si>
  <si>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</si>
  <si>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</si>
  <si>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</si>
  <si>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</si>
  <si>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</si>
  <si>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</si>
  <si>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</si>
  <si>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</si>
  <si>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</si>
  <si>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</si>
  <si>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</si>
  <si>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</si>
  <si>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</si>
  <si>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</si>
  <si>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</si>
  <si>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</si>
  <si>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</si>
  <si>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</si>
  <si>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</si>
  <si>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</si>
  <si>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</si>
  <si>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</si>
  <si>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</si>
  <si>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</si>
  <si>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</si>
  <si>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</si>
  <si>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</si>
  <si>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</si>
  <si>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</si>
  <si>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</si>
  <si>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</si>
  <si>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</si>
  <si>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</si>
  <si>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</si>
  <si>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</si>
  <si>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</si>
  <si>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</si>
  <si>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</si>
  <si>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</si>
  <si>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</si>
  <si>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</si>
  <si>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</si>
  <si>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</si>
  <si>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</si>
  <si>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</si>
  <si>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</si>
  <si>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</si>
  <si>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</si>
  <si>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</si>
  <si>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</si>
  <si>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</si>
  <si>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</si>
  <si>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</si>
  <si>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</si>
  <si>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</si>
  <si>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</si>
  <si>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</si>
  <si>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</si>
  <si>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</si>
  <si>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</si>
  <si>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</si>
  <si>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</si>
  <si>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</si>
  <si>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</si>
  <si>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</si>
  <si>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</si>
  <si>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</si>
  <si>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</si>
  <si>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</si>
  <si>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</si>
  <si>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</si>
  <si>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</si>
  <si>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</si>
  <si>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</si>
  <si>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</si>
  <si>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</si>
  <si>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</si>
  <si>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</si>
  <si>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</si>
  <si>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</si>
  <si>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</si>
  <si>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</si>
  <si>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</si>
  <si>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</si>
  <si>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</si>
  <si>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</si>
  <si>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</si>
  <si>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</si>
  <si>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</si>
  <si>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</si>
  <si>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</si>
  <si>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</si>
  <si>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</si>
  <si>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</si>
  <si>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</si>
  <si>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</si>
  <si>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</si>
  <si>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</si>
  <si>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</si>
  <si>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</si>
  <si>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</si>
  <si>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</si>
  <si>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</si>
  <si>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</si>
  <si>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</si>
  <si>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</si>
  <si>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</si>
  <si>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</si>
  <si>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</si>
  <si>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</si>
  <si>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</si>
  <si>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</si>
  <si>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</si>
  <si>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</si>
  <si>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</si>
  <si>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</si>
  <si>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</si>
  <si>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</si>
  <si>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</si>
  <si>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</si>
  <si>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</si>
  <si>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</si>
  <si>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</si>
  <si>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</si>
  <si>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</si>
  <si>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</si>
  <si>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</si>
  <si>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</si>
  <si>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</si>
  <si>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</si>
  <si>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</si>
  <si>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</si>
  <si>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</si>
  <si>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</si>
  <si>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</si>
  <si>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</si>
  <si>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</si>
  <si>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</si>
  <si>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</si>
  <si>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</si>
  <si>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</si>
  <si>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</si>
  <si>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</si>
  <si>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</si>
  <si>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</si>
  <si>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</si>
  <si>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</si>
  <si>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</si>
  <si>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</si>
  <si>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</si>
  <si>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</si>
  <si>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</si>
  <si>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</si>
  <si>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</si>
  <si>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</si>
  <si>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</si>
  <si>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</si>
  <si>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</si>
  <si>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</si>
  <si>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</si>
  <si>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</si>
  <si>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</si>
  <si>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</si>
  <si>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</si>
  <si>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</si>
  <si>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</si>
  <si>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</si>
  <si>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</si>
  <si>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</si>
  <si>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</si>
  <si>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</si>
  <si>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</si>
  <si>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</si>
  <si>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</si>
  <si>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</si>
  <si>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</si>
  <si>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</si>
  <si>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</si>
  <si>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</si>
  <si>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</si>
  <si>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</si>
  <si>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</si>
  <si>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</si>
  <si>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</si>
  <si>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</si>
  <si>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</si>
  <si>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</si>
  <si>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</si>
  <si>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</si>
  <si>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</si>
  <si>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</si>
  <si>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</si>
  <si>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</si>
  <si>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</si>
  <si>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</si>
  <si>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</si>
  <si>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</si>
  <si>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</si>
  <si>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</si>
  <si>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</si>
  <si>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</si>
  <si>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</si>
  <si>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</si>
  <si>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</si>
  <si>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</si>
  <si>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</si>
  <si>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</si>
  <si>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</si>
  <si>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</si>
  <si>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</si>
  <si>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</si>
  <si>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</si>
  <si>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</si>
  <si>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</si>
  <si>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</si>
  <si>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</si>
  <si>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</si>
  <si>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</si>
  <si>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</si>
  <si>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</si>
  <si>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</si>
  <si>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</si>
  <si>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</si>
  <si>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</si>
  <si>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</si>
  <si>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</si>
  <si>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</si>
  <si>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</si>
  <si>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</si>
  <si>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</si>
  <si>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</si>
  <si>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</si>
  <si>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</si>
  <si>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</si>
  <si>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</si>
  <si>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</si>
  <si>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</si>
  <si>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</si>
  <si>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</si>
  <si>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</si>
  <si>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</si>
  <si>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</si>
  <si>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</si>
  <si>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</si>
  <si>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</si>
  <si>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</si>
  <si>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</si>
  <si>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</si>
  <si>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</si>
  <si>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</si>
  <si>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</si>
  <si>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</si>
  <si>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</si>
  <si>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</si>
  <si>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</si>
  <si>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</si>
  <si>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</si>
  <si>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</si>
  <si>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</si>
  <si>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</si>
  <si>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</si>
  <si>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</si>
  <si>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</si>
  <si>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</si>
  <si>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</si>
  <si>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</si>
  <si>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</si>
  <si>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</si>
  <si>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</si>
  <si>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</si>
  <si>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</si>
  <si>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</si>
  <si>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</si>
  <si>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</si>
  <si>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</si>
  <si>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</si>
  <si>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</si>
  <si>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</si>
  <si>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</si>
  <si>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</si>
  <si>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</si>
  <si>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</si>
  <si>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</si>
  <si>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</si>
  <si>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</si>
  <si>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</si>
  <si>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</si>
  <si>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</si>
  <si>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</si>
  <si>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</si>
  <si>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</si>
  <si>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</si>
  <si>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</si>
  <si>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</si>
  <si>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</si>
  <si>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</si>
  <si>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</si>
  <si>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</si>
  <si>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</si>
  <si>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</si>
  <si>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</si>
  <si>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</si>
  <si>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</si>
  <si>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</si>
  <si>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</si>
  <si>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</si>
  <si>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</si>
  <si>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</si>
  <si>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</si>
  <si>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</si>
  <si>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</si>
  <si>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</si>
  <si>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</si>
  <si>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</si>
  <si>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</si>
  <si>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</si>
  <si>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</si>
  <si>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</si>
  <si>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</si>
  <si>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</si>
  <si>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</si>
  <si>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</si>
  <si>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</si>
  <si>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</si>
  <si>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</si>
  <si>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</si>
  <si>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</si>
  <si>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</si>
  <si>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</si>
  <si>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</si>
  <si>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</si>
  <si>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</si>
  <si>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</si>
  <si>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</si>
  <si>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</si>
  <si>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</si>
  <si>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</si>
  <si>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</si>
  <si>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</si>
  <si>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</si>
  <si>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</si>
  <si>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</si>
  <si>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</si>
  <si>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</si>
  <si>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</si>
  <si>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</si>
  <si>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</si>
  <si>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</si>
  <si>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</si>
  <si>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</si>
  <si>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</si>
  <si>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</si>
  <si>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</si>
  <si>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</si>
  <si>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</si>
  <si>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</si>
  <si>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</si>
  <si>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</si>
  <si>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</si>
  <si>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</si>
  <si>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</si>
  <si>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</si>
  <si>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</si>
  <si>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</si>
  <si>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</si>
  <si>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</si>
  <si>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</si>
  <si>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</si>
  <si>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</si>
  <si>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</si>
  <si>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</si>
  <si>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</si>
  <si>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</si>
  <si>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</si>
  <si>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</si>
  <si>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</si>
  <si>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</si>
  <si>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</si>
  <si>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</si>
  <si>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</si>
  <si>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</si>
  <si>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</si>
  <si>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</si>
  <si>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</si>
  <si>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</si>
  <si>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</si>
  <si>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</si>
  <si>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</si>
  <si>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</si>
  <si>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</si>
  <si>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</si>
  <si>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</si>
  <si>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</si>
  <si>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</si>
  <si>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</si>
  <si>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</si>
  <si>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</si>
  <si>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</si>
  <si>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</si>
  <si>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</si>
  <si>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</si>
  <si>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</si>
  <si>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</si>
  <si>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</si>
  <si>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</si>
  <si>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</si>
  <si>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</si>
  <si>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</si>
  <si>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</si>
  <si>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</si>
  <si>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</si>
  <si>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</si>
  <si>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</si>
  <si>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</si>
  <si>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</si>
  <si>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</si>
  <si>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</si>
  <si>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</si>
  <si>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</si>
  <si>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</si>
  <si>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</si>
  <si>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</si>
  <si>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</si>
  <si>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</si>
  <si>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</si>
  <si>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</si>
  <si>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</si>
  <si>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</si>
  <si>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</si>
  <si>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</si>
  <si>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</si>
  <si>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</si>
  <si>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</si>
  <si>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</si>
  <si>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</si>
  <si>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</si>
  <si>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</si>
  <si>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</si>
  <si>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</si>
  <si>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</si>
  <si>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</si>
  <si>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</si>
  <si>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</si>
  <si>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</si>
  <si>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</si>
  <si>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</si>
  <si>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</si>
  <si>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</si>
  <si>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</si>
  <si>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</si>
  <si>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</si>
  <si>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</si>
  <si>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</si>
  <si>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</si>
  <si>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</si>
  <si>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</si>
  <si>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</si>
  <si>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</si>
  <si>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</si>
  <si>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</si>
  <si>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</si>
  <si>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</si>
  <si>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</si>
  <si>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</si>
  <si>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</si>
  <si>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</si>
  <si>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</si>
  <si>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</si>
  <si>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</si>
  <si>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</si>
  <si>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</si>
  <si>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</si>
  <si>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</si>
  <si>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</si>
  <si>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</si>
  <si>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</si>
  <si>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</si>
  <si>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</si>
  <si>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</si>
  <si>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</si>
  <si>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</si>
  <si>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</si>
  <si>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</si>
  <si>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</si>
  <si>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</si>
  <si>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</si>
  <si>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</si>
  <si>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</si>
  <si>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</si>
  <si>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</si>
  <si>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</si>
  <si>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</si>
  <si>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</si>
  <si>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</si>
  <si>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</si>
  <si>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</si>
  <si>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</si>
  <si>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</si>
  <si>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</si>
  <si>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</si>
  <si>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</si>
  <si>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</si>
  <si>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</si>
  <si>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</si>
  <si>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</si>
  <si>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</si>
  <si>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</si>
  <si>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</si>
  <si>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</si>
  <si>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</si>
  <si>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</si>
  <si>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</si>
  <si>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</si>
  <si>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</si>
  <si>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</si>
  <si>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</si>
  <si>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</si>
  <si>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</si>
  <si>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</si>
  <si>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</si>
  <si>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</si>
  <si>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</si>
  <si>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</si>
  <si>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</si>
  <si>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</si>
  <si>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</si>
  <si>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</si>
  <si>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</si>
  <si>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</si>
  <si>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</si>
  <si>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</si>
  <si>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</si>
  <si>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</si>
  <si>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</si>
  <si>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</si>
  <si>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</si>
  <si>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</si>
  <si>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</si>
  <si>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</si>
  <si>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</si>
  <si>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</si>
  <si>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</si>
  <si>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</si>
  <si>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</si>
  <si>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</si>
  <si>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</si>
  <si>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</si>
  <si>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</si>
  <si>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</si>
  <si>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</si>
  <si>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</si>
  <si>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</si>
  <si>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</si>
  <si>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</si>
  <si>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</si>
  <si>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</si>
  <si>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</si>
  <si>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</si>
  <si>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</si>
  <si>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</si>
  <si>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</si>
  <si>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</si>
  <si>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</si>
  <si>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</si>
  <si>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</si>
  <si>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</si>
  <si>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</si>
  <si>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</si>
  <si>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</si>
  <si>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</si>
  <si>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</si>
  <si>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</si>
  <si>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</si>
  <si>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</si>
  <si>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</si>
  <si>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</si>
  <si>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</si>
  <si>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</si>
  <si>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</si>
  <si>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</si>
  <si>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</si>
  <si>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</si>
  <si>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</si>
  <si>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</si>
  <si>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</si>
  <si>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</si>
  <si>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</si>
  <si>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</si>
  <si>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</si>
  <si>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</si>
  <si>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</si>
  <si>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</si>
  <si>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</si>
  <si>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</si>
  <si>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</si>
  <si>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</si>
  <si>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</si>
  <si>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</si>
  <si>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</si>
  <si>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</si>
  <si>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</si>
  <si>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</si>
  <si>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</si>
  <si>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</si>
  <si>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</si>
  <si>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</si>
  <si>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</si>
  <si>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</si>
  <si>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</si>
  <si>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</si>
  <si>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</si>
  <si>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</si>
  <si>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</si>
  <si>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</si>
  <si>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</si>
  <si>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</si>
  <si>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</si>
  <si>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</si>
  <si>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</si>
  <si>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</si>
  <si>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</si>
  <si>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</si>
  <si>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</si>
  <si>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</si>
  <si>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</si>
  <si>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</si>
  <si>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</si>
  <si>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</si>
  <si>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</si>
  <si>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</si>
  <si>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</si>
  <si>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</si>
  <si>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</si>
  <si>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</si>
  <si>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</si>
  <si>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</si>
  <si>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</si>
  <si>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</si>
  <si>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</si>
  <si>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</si>
  <si>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</si>
  <si>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</si>
  <si>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</si>
  <si>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</si>
  <si>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</si>
  <si>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</si>
  <si>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</si>
  <si>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</si>
  <si>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</si>
  <si>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</si>
  <si>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</si>
  <si>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</si>
  <si>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</si>
  <si>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</si>
  <si>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</si>
  <si>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</si>
  <si>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</si>
  <si>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</si>
  <si>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</si>
  <si>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</si>
  <si>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</si>
  <si>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</si>
  <si>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</si>
  <si>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</si>
  <si>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</si>
  <si>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</si>
  <si>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</si>
  <si>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</si>
  <si>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</si>
  <si>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</si>
  <si>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</si>
  <si>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</si>
  <si>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</si>
  <si>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</si>
  <si>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</si>
  <si>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</si>
  <si>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</si>
  <si>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</si>
  <si>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</si>
  <si>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</si>
  <si>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</si>
  <si>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</si>
  <si>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</si>
  <si>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</si>
  <si>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</si>
  <si>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</si>
  <si>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</si>
  <si>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</si>
  <si>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</si>
  <si>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</si>
  <si>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</si>
  <si>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</si>
  <si>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</si>
  <si>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</si>
  <si>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</si>
  <si>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</si>
  <si>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</si>
  <si>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</si>
  <si>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</si>
  <si>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</si>
  <si>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</si>
  <si>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</si>
  <si>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</si>
  <si>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</si>
  <si>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</si>
  <si>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</si>
  <si>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</si>
  <si>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</si>
  <si>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</si>
  <si>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</si>
  <si>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</si>
  <si>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</si>
  <si>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</si>
  <si>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</si>
  <si>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</si>
  <si>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</si>
  <si>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</si>
  <si>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</si>
  <si>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</si>
  <si>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</si>
  <si>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</si>
  <si>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</si>
  <si>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</si>
  <si>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</si>
  <si>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</si>
  <si>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</si>
  <si>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</si>
  <si>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</si>
  <si>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</si>
  <si>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</si>
  <si>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</si>
  <si>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</si>
  <si>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</si>
  <si>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</si>
  <si>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</si>
  <si>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</si>
  <si>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</si>
  <si>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</si>
  <si>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</si>
  <si>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</si>
  <si>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</si>
  <si>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</si>
  <si>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</si>
  <si>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</si>
  <si>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</si>
  <si>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</si>
  <si>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</si>
  <si>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</si>
  <si>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</si>
  <si>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</si>
  <si>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</si>
  <si>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</si>
  <si>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</si>
  <si>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</si>
  <si>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</si>
  <si>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</si>
  <si>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</si>
  <si>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</si>
  <si>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</si>
  <si>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</si>
  <si>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</si>
  <si>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</si>
  <si>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</si>
  <si>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</si>
  <si>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</si>
  <si>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</si>
  <si>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</si>
  <si>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</si>
  <si>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</si>
  <si>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</si>
  <si>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</si>
  <si>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</si>
  <si>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</si>
  <si>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</si>
  <si>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</si>
  <si>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</si>
  <si>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</si>
  <si>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</si>
  <si>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</si>
  <si>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</si>
  <si>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</si>
  <si>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</si>
  <si>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</si>
  <si>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</si>
  <si>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</si>
  <si>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</si>
  <si>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</si>
  <si>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</si>
  <si>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</si>
  <si>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</si>
  <si>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</si>
  <si>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</si>
  <si>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</si>
  <si>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</si>
  <si>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</si>
  <si>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</si>
  <si>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</si>
  <si>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</si>
  <si>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</si>
  <si>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</si>
  <si>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</si>
  <si>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</si>
  <si>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</si>
  <si>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</si>
  <si>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</si>
  <si>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</si>
  <si>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</si>
  <si>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</si>
  <si>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</si>
  <si>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</si>
  <si>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</si>
  <si>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</si>
  <si>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</si>
  <si>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</si>
  <si>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</si>
  <si>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</si>
  <si>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</si>
  <si>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</si>
  <si>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</si>
  <si>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</si>
  <si>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</si>
  <si>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</si>
  <si>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</si>
  <si>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</si>
  <si>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</si>
  <si>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</si>
  <si>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</si>
  <si>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</si>
  <si>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</si>
  <si>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</si>
  <si>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</si>
  <si>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</si>
  <si>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</si>
  <si>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</si>
  <si>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</si>
  <si>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</si>
  <si>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</si>
  <si>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</si>
  <si>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</si>
  <si>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</si>
  <si>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</si>
  <si>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</si>
  <si>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</si>
  <si>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</si>
  <si>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</si>
  <si>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</si>
  <si>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</si>
  <si>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</si>
  <si>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</si>
  <si>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</si>
  <si>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</si>
  <si>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</si>
  <si>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</si>
  <si>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</si>
  <si>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</si>
  <si>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</si>
  <si>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</si>
  <si>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</si>
  <si>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</si>
  <si>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</si>
  <si>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</si>
  <si>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</si>
  <si>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</si>
  <si>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</si>
  <si>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</si>
  <si>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</si>
  <si>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</si>
  <si>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</si>
  <si>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</si>
  <si>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</si>
  <si>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</si>
  <si>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</si>
  <si>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</si>
  <si>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</si>
  <si>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</si>
  <si>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</si>
  <si>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</si>
  <si>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</si>
  <si>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</si>
  <si>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</si>
  <si>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</si>
  <si>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</si>
  <si>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</si>
  <si>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</si>
  <si>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</si>
  <si>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</si>
  <si>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</si>
  <si>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</si>
  <si>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</si>
  <si>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</si>
  <si>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</si>
  <si>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</si>
  <si>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</si>
  <si>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</si>
  <si>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</si>
  <si>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</si>
  <si>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</si>
  <si>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</si>
  <si>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</si>
  <si>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</si>
  <si>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</si>
  <si>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</si>
  <si>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</si>
  <si>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</si>
  <si>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</si>
  <si>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</si>
  <si>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</si>
  <si>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</si>
  <si>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</si>
  <si>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</si>
  <si>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</si>
  <si>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</si>
  <si>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</si>
  <si>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</si>
  <si>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</si>
  <si>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</si>
  <si>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</si>
  <si>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</si>
  <si>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</si>
  <si>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</si>
  <si>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</si>
  <si>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</si>
  <si>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</si>
  <si>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</si>
  <si>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</si>
  <si>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</si>
  <si>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</si>
  <si>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</si>
  <si>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</si>
  <si>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</si>
  <si>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</si>
  <si>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</si>
  <si>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</si>
  <si>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</si>
  <si>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</si>
  <si>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</si>
  <si>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</si>
  <si>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</si>
  <si>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</si>
  <si>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</si>
  <si>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</si>
  <si>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</si>
  <si>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</si>
  <si>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</si>
  <si>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</si>
  <si>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</si>
  <si>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</si>
  <si>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</si>
  <si>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</si>
  <si>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</si>
  <si>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</si>
  <si>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</si>
  <si>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</si>
  <si>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</si>
  <si>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</si>
  <si>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</si>
  <si>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</si>
  <si>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</si>
  <si>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</si>
  <si>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</si>
  <si>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</si>
  <si>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</si>
  <si>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</si>
  <si>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</si>
  <si>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</si>
  <si>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</si>
  <si>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</si>
  <si>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</si>
  <si>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</si>
  <si>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</si>
  <si>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</si>
  <si>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</si>
  <si>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</si>
  <si>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</si>
  <si>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</si>
  <si>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</si>
  <si>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</si>
  <si>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</si>
  <si>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</si>
  <si>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</si>
  <si>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</si>
  <si>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</si>
  <si>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</si>
  <si>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</si>
  <si>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</si>
  <si>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</si>
  <si>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</si>
  <si>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</si>
  <si>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</si>
  <si>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</si>
  <si>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</si>
  <si>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</si>
  <si>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</si>
  <si>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</si>
  <si>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</si>
  <si>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</si>
  <si>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</si>
  <si>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</si>
  <si>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</si>
  <si>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</si>
  <si>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</si>
  <si>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</si>
  <si>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</si>
  <si>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</si>
  <si>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</si>
  <si>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</si>
  <si>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</si>
  <si>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</si>
  <si>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</si>
  <si>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</si>
  <si>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</si>
  <si>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</si>
  <si>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</si>
  <si>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</si>
  <si>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</si>
  <si>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</si>
  <si>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</si>
  <si>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</si>
  <si>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</si>
  <si>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</si>
  <si>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</si>
  <si>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</si>
  <si>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</si>
  <si>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</si>
  <si>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</si>
  <si>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</si>
  <si>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</si>
  <si>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</si>
  <si>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</si>
  <si>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</si>
  <si>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</si>
  <si>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</si>
  <si>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</si>
  <si>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</si>
  <si>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</si>
  <si>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</si>
  <si>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</si>
  <si>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</si>
  <si>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</si>
  <si>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</si>
  <si>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</si>
  <si>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</si>
  <si>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</si>
  <si>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</si>
  <si>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</si>
  <si>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</si>
  <si>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</si>
  <si>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</si>
  <si>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</si>
  <si>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</si>
  <si>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</si>
  <si>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</si>
  <si>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</si>
  <si>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</si>
  <si>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</si>
  <si>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</si>
  <si>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</si>
  <si>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</si>
  <si>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</si>
  <si>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</si>
  <si>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</si>
  <si>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</si>
  <si>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</si>
  <si>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</si>
  <si>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</si>
  <si>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</si>
  <si>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</si>
  <si>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</si>
  <si>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</si>
  <si>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</si>
  <si>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</si>
  <si>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</si>
  <si>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</si>
  <si>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</si>
  <si>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</si>
  <si>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</si>
  <si>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</si>
  <si>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</si>
  <si>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</si>
  <si>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</si>
  <si>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</si>
  <si>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</si>
  <si>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</si>
  <si>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</si>
  <si>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</si>
  <si>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</si>
  <si>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</si>
  <si>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</si>
  <si>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</si>
  <si>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</si>
  <si>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</si>
  <si>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</si>
  <si>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</si>
  <si>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</si>
  <si>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</si>
  <si>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</si>
  <si>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</si>
  <si>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</si>
  <si>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</si>
  <si>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</si>
  <si>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</si>
  <si>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</si>
  <si>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</si>
  <si>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</si>
  <si>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</si>
  <si>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</si>
  <si>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</si>
  <si>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</si>
  <si>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</si>
  <si>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</si>
  <si>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</si>
  <si>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</si>
  <si>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</si>
  <si>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</si>
  <si>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</si>
  <si>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</si>
  <si>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</si>
  <si>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</si>
  <si>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</si>
  <si>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</si>
  <si>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</si>
  <si>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</si>
  <si>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</si>
  <si>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</si>
  <si>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</si>
  <si>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</si>
  <si>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</si>
  <si>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</si>
  <si>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</si>
  <si>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</si>
  <si>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</si>
  <si>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</si>
  <si>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</si>
  <si>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</si>
  <si>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</si>
  <si>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</si>
  <si>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</si>
  <si>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</si>
  <si>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</si>
  <si>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</si>
  <si>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</si>
  <si>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</si>
  <si>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</si>
  <si>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</si>
  <si>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</si>
  <si>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</si>
  <si>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</si>
  <si>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</si>
  <si>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</si>
  <si>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</si>
  <si>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</si>
  <si>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</si>
  <si>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</si>
  <si>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</si>
  <si>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</si>
  <si>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</si>
  <si>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</si>
  <si>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</si>
  <si>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</si>
  <si>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</si>
  <si>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</si>
  <si>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</si>
  <si>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</si>
  <si>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</si>
  <si>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</si>
  <si>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</si>
  <si>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</si>
  <si>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</si>
  <si>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</si>
  <si>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</si>
  <si>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</si>
  <si>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</si>
  <si>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</si>
  <si>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</si>
  <si>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</si>
  <si>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</si>
  <si>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</si>
  <si>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</si>
  <si>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</si>
  <si>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</si>
  <si>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</si>
  <si>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</si>
  <si>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</si>
  <si>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</si>
  <si>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</si>
  <si>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</si>
  <si>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</si>
  <si>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</si>
  <si>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</si>
  <si>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</si>
  <si>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</si>
  <si>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</si>
  <si>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</si>
  <si>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</si>
  <si>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</si>
  <si>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</si>
  <si>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</si>
  <si>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</si>
  <si>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</si>
  <si>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</si>
  <si>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</si>
  <si>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</si>
  <si>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</si>
  <si>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</si>
  <si>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</si>
  <si>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</si>
  <si>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</si>
  <si>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</si>
  <si>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</si>
  <si>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</si>
  <si>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</si>
  <si>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</si>
  <si>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</si>
  <si>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</si>
  <si>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</si>
  <si>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</si>
  <si>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</si>
  <si>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</si>
  <si>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</si>
  <si>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</si>
  <si>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</si>
  <si>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</si>
  <si>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</si>
  <si>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</si>
  <si>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</si>
  <si>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</si>
  <si>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</si>
  <si>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</si>
  <si>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</si>
  <si>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</si>
  <si>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</si>
  <si>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</si>
  <si>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</si>
  <si>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</si>
  <si>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</si>
  <si>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</si>
  <si>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</si>
  <si>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</si>
  <si>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</si>
  <si>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</si>
  <si>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</si>
  <si>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</si>
  <si>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</si>
  <si>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</si>
  <si>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</si>
  <si>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</si>
  <si>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</si>
  <si>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</si>
  <si>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</si>
  <si>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</si>
  <si>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</si>
  <si>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</si>
  <si>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</si>
  <si>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</si>
  <si>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</si>
  <si>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</si>
  <si>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</si>
  <si>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</si>
  <si>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</si>
  <si>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</si>
  <si>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</si>
  <si>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</si>
  <si>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</si>
  <si>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</si>
  <si>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</si>
  <si>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</si>
  <si>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</si>
  <si>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</si>
  <si>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</si>
  <si>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</si>
  <si>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</si>
  <si>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</si>
  <si>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</si>
  <si>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</si>
  <si>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</si>
  <si>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</si>
  <si>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</si>
  <si>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</si>
  <si>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</si>
  <si>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</si>
  <si>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</si>
  <si>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</si>
  <si>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</si>
  <si>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</si>
  <si>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</si>
  <si>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</si>
  <si>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</si>
  <si>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</si>
  <si>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</si>
  <si>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</si>
  <si>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</si>
  <si>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</si>
  <si>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</si>
  <si>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</si>
  <si>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</si>
  <si>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</si>
  <si>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</si>
  <si>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</si>
  <si>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</si>
  <si>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</si>
  <si>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</si>
  <si>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</si>
  <si>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</si>
  <si>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</si>
  <si>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</si>
  <si>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</si>
  <si>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</si>
  <si>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</si>
  <si>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</si>
  <si>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</si>
  <si>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</si>
  <si>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</si>
  <si>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</si>
  <si>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</si>
  <si>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</si>
  <si>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</si>
  <si>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</si>
  <si>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</si>
  <si>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</si>
  <si>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</si>
  <si>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</si>
  <si>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</si>
  <si>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</si>
  <si>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</si>
  <si>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</si>
  <si>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</si>
  <si>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</si>
  <si>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</si>
  <si>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</si>
  <si>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</si>
  <si>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</si>
  <si>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</si>
  <si>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</si>
  <si>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</si>
  <si>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</si>
  <si>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</si>
  <si>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</si>
  <si>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</si>
  <si>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</si>
  <si>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</si>
  <si>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</si>
  <si>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</si>
  <si>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</si>
  <si>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</si>
  <si>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</si>
  <si>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</si>
  <si>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</si>
  <si>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</si>
  <si>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</si>
  <si>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</si>
  <si>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</si>
  <si>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</si>
  <si>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</si>
  <si>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</si>
  <si>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</si>
  <si>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</si>
  <si>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</si>
  <si>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</si>
  <si>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</si>
  <si>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</si>
  <si>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</si>
  <si>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</si>
  <si>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</si>
  <si>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</si>
  <si>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</si>
  <si>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</si>
  <si>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</si>
  <si>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</si>
  <si>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</si>
  <si>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</si>
  <si>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</si>
  <si>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</si>
  <si>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</si>
  <si>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</si>
  <si>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</si>
  <si>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</si>
  <si>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</si>
  <si>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</si>
  <si>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</si>
  <si>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</si>
  <si>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</si>
  <si>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</si>
  <si>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</si>
  <si>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</si>
  <si>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</si>
  <si>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</si>
  <si>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</si>
  <si>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</si>
  <si>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</si>
  <si>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</si>
  <si>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</si>
  <si>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</si>
  <si>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</si>
  <si>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</si>
  <si>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</si>
  <si>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</si>
  <si>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</si>
  <si>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</si>
  <si>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</si>
  <si>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</si>
  <si>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</si>
  <si>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</si>
  <si>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</si>
  <si>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</si>
  <si>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</si>
  <si>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</si>
  <si>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</si>
  <si>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</si>
  <si>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</si>
  <si>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</si>
  <si>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</si>
  <si>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</si>
  <si>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</si>
  <si>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</si>
  <si>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</si>
  <si>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</si>
  <si>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</si>
  <si>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</si>
  <si>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</si>
  <si>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</si>
  <si>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</si>
  <si>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</si>
  <si>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</si>
  <si>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</si>
  <si>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</si>
  <si>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</si>
  <si>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</si>
  <si>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</si>
  <si>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</si>
  <si>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</si>
  <si>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</si>
  <si>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</si>
  <si>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</si>
  <si>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</si>
  <si>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</si>
  <si>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</si>
  <si>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</si>
  <si>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</si>
  <si>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</si>
  <si>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</si>
  <si>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</si>
  <si>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</si>
  <si>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</si>
  <si>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</si>
  <si>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</si>
  <si>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</si>
  <si>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</si>
  <si>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</si>
  <si>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</si>
  <si>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</si>
  <si>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</si>
  <si>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</si>
  <si>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</si>
  <si>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</si>
  <si>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</si>
  <si>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</si>
  <si>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</si>
  <si>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</si>
  <si>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</si>
  <si>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</si>
  <si>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</si>
  <si>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</si>
  <si>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</si>
  <si>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</si>
  <si>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</si>
  <si>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</si>
  <si>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</si>
  <si>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</si>
  <si>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</si>
  <si>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</si>
  <si>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</si>
  <si>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</si>
  <si>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</si>
  <si>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</si>
  <si>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</si>
  <si>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</si>
  <si>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</si>
  <si>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</si>
  <si>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</si>
  <si>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</si>
  <si>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</si>
  <si>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</si>
  <si>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</si>
  <si>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</si>
  <si>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</si>
  <si>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</si>
  <si>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</si>
  <si>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</si>
  <si>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</si>
  <si>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</si>
  <si>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</si>
  <si>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</si>
  <si>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</si>
  <si>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</si>
  <si>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</si>
  <si>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</si>
  <si>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</si>
  <si>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</si>
  <si>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</si>
  <si>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</si>
  <si>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</si>
  <si>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</si>
  <si>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</si>
  <si>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</si>
  <si>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</si>
  <si>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</si>
  <si>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</si>
  <si>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</si>
  <si>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</si>
  <si>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</si>
  <si>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</si>
  <si>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</si>
  <si>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</si>
  <si>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</si>
  <si>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</si>
  <si>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</si>
  <si>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</si>
  <si>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</si>
  <si>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</si>
  <si>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</si>
  <si>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</si>
  <si>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</si>
  <si>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</si>
  <si>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</si>
  <si>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</si>
  <si>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</si>
  <si>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</si>
  <si>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</si>
  <si>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</si>
  <si>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</si>
  <si>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</si>
  <si>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</si>
  <si>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</si>
  <si>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</si>
  <si>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</si>
  <si>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</si>
  <si>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</si>
  <si>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</si>
  <si>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</si>
  <si>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</si>
  <si>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</si>
  <si>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</si>
  <si>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</si>
  <si>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</si>
  <si>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</si>
  <si>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</si>
  <si>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</si>
  <si>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</si>
  <si>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</si>
  <si>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</si>
  <si>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</si>
  <si>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</si>
  <si>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</si>
  <si>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</si>
  <si>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</si>
  <si>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</si>
  <si>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</si>
  <si>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</si>
  <si>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</si>
  <si>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</si>
  <si>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</si>
  <si>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</si>
  <si>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</si>
  <si>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</si>
  <si>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</si>
  <si>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</si>
  <si>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</si>
  <si>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</si>
  <si>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</si>
  <si>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</si>
  <si>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</si>
  <si>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</si>
  <si>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</si>
  <si>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</si>
  <si>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</si>
  <si>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</si>
  <si>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</si>
  <si>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</si>
  <si>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</si>
  <si>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</si>
  <si>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</si>
  <si>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</si>
  <si>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</si>
  <si>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</si>
  <si>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</si>
  <si>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</si>
  <si>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</si>
  <si>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</si>
  <si>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</si>
  <si>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</si>
  <si>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</si>
  <si>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</si>
  <si>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</si>
  <si>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</si>
  <si>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</si>
  <si>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</si>
  <si>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</si>
  <si>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</si>
  <si>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</si>
  <si>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</si>
  <si>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</si>
  <si>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</si>
  <si>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</si>
  <si>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</si>
  <si>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</si>
  <si>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</si>
  <si>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</si>
  <si>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</si>
  <si>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</si>
  <si>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</si>
  <si>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</si>
  <si>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</si>
  <si>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</si>
  <si>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</si>
  <si>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</si>
  <si>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</si>
  <si>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</si>
  <si>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</si>
  <si>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</si>
  <si>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</si>
  <si>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</si>
  <si>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</si>
  <si>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</si>
  <si>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</si>
  <si>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</si>
  <si>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</si>
  <si>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</si>
  <si>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</si>
  <si>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</si>
  <si>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</si>
  <si>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</si>
  <si>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</si>
  <si>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</si>
  <si>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</si>
  <si>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</si>
  <si>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</si>
  <si>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</si>
  <si>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</si>
  <si>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</si>
  <si>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</si>
  <si>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</si>
  <si>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</si>
  <si>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</si>
  <si>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</si>
  <si>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</si>
  <si>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</si>
  <si>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</si>
  <si>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</si>
  <si>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</si>
  <si>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</si>
  <si>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</si>
  <si>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</si>
  <si>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</si>
  <si>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</si>
  <si>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</si>
  <si>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</si>
  <si>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</si>
  <si>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</si>
  <si>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</si>
  <si>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</si>
  <si>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</si>
  <si>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</si>
  <si>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</si>
  <si>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</si>
  <si>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</si>
  <si>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</si>
  <si>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</si>
  <si>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</si>
  <si>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</si>
  <si>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</si>
  <si>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</si>
  <si>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</si>
  <si>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</si>
  <si>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</si>
  <si>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</si>
  <si>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</si>
  <si>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</si>
  <si>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</si>
  <si>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</si>
  <si>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</si>
  <si>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</si>
  <si>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</si>
  <si>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</si>
  <si>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</si>
  <si>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</si>
  <si>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</si>
  <si>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</si>
  <si>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</si>
  <si>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</si>
  <si>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</si>
  <si>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</si>
  <si>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</si>
  <si>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</si>
  <si>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</si>
  <si>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</si>
  <si>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</si>
  <si>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</si>
  <si>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</si>
  <si>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</si>
  <si>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</si>
  <si>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</si>
  <si>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</si>
  <si>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</si>
  <si>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</si>
  <si>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</si>
  <si>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</si>
  <si>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</si>
  <si>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</si>
  <si>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</si>
  <si>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</si>
  <si>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</si>
  <si>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</si>
  <si>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</si>
  <si>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</si>
  <si>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</si>
  <si>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</si>
  <si>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</si>
  <si>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</si>
  <si>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</si>
  <si>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</si>
  <si>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</si>
  <si>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</si>
  <si>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</si>
  <si>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</si>
  <si>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</si>
  <si>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</si>
  <si>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</si>
  <si>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</si>
  <si>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</si>
  <si>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</si>
  <si>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</si>
  <si>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</si>
  <si>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</si>
  <si>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</si>
  <si>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</si>
  <si>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</si>
  <si>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</si>
  <si>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</si>
  <si>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</si>
  <si>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</si>
  <si>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</si>
  <si>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</si>
  <si>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</si>
  <si>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</si>
  <si>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</si>
  <si>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</si>
  <si>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</si>
  <si>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</si>
  <si>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</si>
  <si>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</si>
  <si>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</si>
  <si>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</si>
  <si>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</si>
  <si>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</si>
  <si>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</si>
  <si>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</si>
  <si>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</si>
  <si>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</si>
  <si>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</si>
  <si>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</si>
  <si>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</si>
  <si>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</si>
  <si>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</si>
  <si>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</si>
  <si>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</si>
  <si>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</si>
  <si>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</si>
  <si>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</si>
  <si>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</si>
  <si>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</si>
  <si>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</si>
  <si>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</si>
  <si>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</si>
  <si>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</si>
  <si>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</si>
  <si>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</si>
  <si>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</si>
  <si>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</si>
  <si>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</si>
  <si>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</si>
  <si>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</si>
  <si>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</si>
  <si>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</si>
  <si>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</si>
  <si>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</si>
  <si>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</si>
  <si>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</si>
  <si>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</si>
  <si>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</si>
  <si>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</si>
  <si>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</si>
  <si>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</si>
  <si>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</si>
  <si>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</si>
  <si>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</si>
  <si>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</si>
  <si>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</si>
  <si>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</si>
  <si>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</si>
  <si>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</si>
  <si>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</si>
  <si>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</si>
  <si>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</si>
  <si>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</si>
  <si>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</si>
  <si>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</si>
  <si>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</si>
  <si>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</si>
  <si>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</si>
  <si>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</si>
  <si>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</si>
  <si>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</si>
  <si>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</si>
  <si>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</si>
  <si>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</si>
  <si>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</si>
  <si>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</si>
  <si>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</si>
  <si>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</si>
  <si>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</si>
  <si>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</si>
  <si>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</si>
  <si>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</si>
  <si>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</si>
  <si>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</si>
  <si>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</si>
  <si>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</si>
  <si>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</si>
  <si>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</si>
  <si>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</si>
  <si>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</si>
  <si>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</si>
  <si>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</si>
  <si>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</si>
  <si>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</si>
  <si>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</si>
  <si>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</si>
  <si>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</si>
  <si>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</si>
  <si>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</si>
  <si>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</si>
  <si>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</si>
  <si>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</si>
  <si>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</si>
  <si>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</si>
  <si>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</si>
  <si>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</si>
  <si>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</si>
  <si>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</si>
  <si>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</si>
  <si>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</si>
  <si>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</si>
  <si>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</si>
  <si>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</si>
  <si>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</si>
  <si>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</si>
  <si>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</si>
  <si>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</si>
  <si>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</si>
  <si>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</si>
  <si>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</si>
  <si>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</si>
  <si>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</si>
  <si>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</si>
  <si>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</si>
  <si>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</si>
  <si>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</si>
  <si>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</si>
  <si>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</si>
  <si>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</si>
  <si>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</si>
  <si>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</si>
  <si>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</si>
  <si>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</si>
  <si>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</si>
  <si>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</si>
  <si>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</si>
  <si>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</si>
  <si>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</si>
  <si>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</si>
  <si>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</si>
  <si>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</si>
  <si>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</si>
  <si>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</si>
  <si>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</si>
  <si>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</si>
  <si>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</si>
  <si>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</si>
  <si>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</si>
  <si>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</si>
  <si>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</si>
  <si>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</si>
  <si>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</si>
  <si>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</si>
  <si>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</si>
  <si>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</si>
  <si>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</si>
  <si>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</si>
  <si>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</si>
  <si>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</si>
  <si>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</si>
  <si>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</si>
  <si>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</si>
  <si>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</si>
  <si>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</si>
  <si>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</si>
  <si>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</si>
  <si>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</si>
  <si>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</si>
  <si>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</si>
  <si>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</si>
  <si>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</si>
  <si>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</si>
  <si>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</si>
  <si>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</si>
  <si>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</si>
  <si>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</si>
  <si>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</si>
  <si>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</si>
  <si>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</si>
  <si>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</si>
  <si>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</si>
  <si>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</si>
  <si>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</si>
  <si>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</si>
  <si>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</si>
  <si>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</si>
  <si>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</si>
  <si>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</si>
  <si>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</si>
  <si>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</si>
  <si>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</si>
  <si>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</si>
  <si>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</si>
  <si>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</si>
  <si>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</si>
  <si>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</si>
  <si>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</si>
  <si>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</si>
  <si>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</si>
  <si>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</si>
  <si>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</si>
  <si>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</si>
  <si>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</si>
  <si>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</si>
  <si>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</si>
  <si>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</si>
  <si>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</si>
  <si>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</si>
  <si>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</si>
  <si>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</si>
  <si>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</si>
  <si>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</si>
  <si>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</si>
  <si>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</si>
  <si>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</si>
  <si>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</si>
  <si>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</si>
  <si>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</si>
  <si>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</si>
  <si>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</si>
  <si>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</si>
  <si>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</si>
  <si>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</si>
  <si>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</si>
  <si>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</si>
  <si>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</si>
  <si>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</si>
  <si>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</si>
  <si>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</si>
  <si>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</si>
  <si>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</si>
  <si>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</si>
  <si>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</si>
  <si>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</si>
  <si>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</si>
  <si>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</si>
  <si>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</si>
  <si>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</si>
  <si>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</si>
  <si>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</si>
  <si>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</si>
  <si>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</si>
  <si>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</si>
  <si>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</si>
  <si>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</si>
  <si>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</si>
  <si>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</si>
  <si>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</si>
  <si>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</si>
  <si>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</si>
  <si>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</si>
  <si>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</si>
  <si>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</si>
  <si>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</si>
  <si>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</si>
  <si>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</si>
  <si>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</si>
  <si>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</si>
  <si>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</si>
  <si>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</si>
  <si>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</si>
  <si>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</si>
  <si>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</si>
  <si>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</si>
  <si>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</si>
  <si>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</si>
  <si>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</si>
  <si>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</si>
  <si>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</si>
  <si>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</si>
  <si>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</si>
  <si>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</si>
  <si>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</si>
  <si>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</si>
  <si>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</si>
  <si>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</si>
  <si>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</si>
  <si>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</si>
  <si>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</si>
  <si>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</si>
  <si>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</si>
  <si>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</si>
  <si>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</si>
  <si>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</si>
  <si>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</si>
  <si>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</si>
  <si>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</si>
  <si>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</si>
  <si>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</si>
  <si>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</si>
  <si>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</si>
  <si>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</si>
  <si>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</si>
  <si>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</si>
  <si>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</si>
  <si>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</si>
  <si>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</si>
  <si>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</si>
  <si>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</si>
  <si>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</si>
  <si>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</si>
  <si>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</si>
  <si>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</si>
  <si>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</si>
  <si>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</si>
  <si>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</si>
  <si>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</si>
  <si>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</si>
  <si>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</si>
  <si>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</si>
  <si>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</si>
  <si>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</si>
  <si>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</si>
  <si>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</si>
  <si>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</si>
  <si>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</si>
  <si>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</si>
  <si>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</si>
  <si>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</si>
  <si>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</si>
  <si>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</si>
  <si>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</si>
  <si>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</si>
  <si>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</si>
  <si>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</si>
  <si>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</si>
  <si>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</si>
  <si>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</si>
  <si>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</si>
  <si>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</si>
  <si>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</si>
  <si>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</si>
  <si>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</si>
  <si>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</si>
  <si>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</si>
  <si>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</si>
  <si>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</si>
  <si>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</si>
  <si>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</si>
  <si>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</si>
  <si>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</si>
  <si>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</si>
  <si>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</si>
  <si>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</si>
  <si>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</si>
  <si>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</si>
  <si>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</si>
  <si>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</si>
  <si>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</si>
  <si>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</si>
  <si>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</si>
  <si>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</si>
  <si>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</si>
  <si>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</si>
  <si>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</si>
  <si>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</si>
  <si>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</si>
  <si>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</si>
  <si>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</si>
  <si>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</si>
  <si>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</si>
  <si>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</si>
  <si>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</si>
  <si>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</si>
  <si>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</si>
  <si>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</si>
  <si>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</si>
  <si>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</si>
  <si>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</si>
  <si>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</si>
  <si>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</si>
  <si>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</si>
  <si>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</si>
  <si>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</si>
  <si>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</si>
  <si>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</si>
  <si>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</si>
  <si>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</si>
  <si>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</si>
  <si>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</si>
  <si>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</si>
  <si>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</si>
  <si>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</si>
  <si>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</si>
  <si>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</si>
  <si>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</si>
  <si>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</si>
  <si>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</si>
  <si>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</si>
  <si>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</si>
  <si>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</si>
  <si>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</si>
  <si>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</si>
  <si>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</si>
  <si>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</si>
  <si>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</si>
  <si>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</si>
  <si>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</si>
  <si>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</si>
  <si>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</si>
  <si>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</si>
  <si>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</si>
  <si>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</si>
  <si>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</si>
  <si>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</si>
  <si>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</si>
  <si>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</si>
  <si>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</si>
  <si>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</si>
  <si>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</si>
  <si>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</si>
  <si>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</si>
  <si>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</si>
  <si>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</si>
  <si>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</si>
  <si>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</si>
  <si>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</si>
  <si>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</si>
  <si>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</si>
  <si>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</si>
  <si>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</si>
  <si>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</si>
  <si>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</si>
  <si>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</si>
  <si>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</si>
  <si>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</si>
  <si>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</si>
  <si>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</si>
  <si>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</si>
  <si>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</si>
  <si>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</si>
  <si>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</si>
  <si>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</si>
  <si>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</si>
  <si>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</si>
  <si>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</si>
  <si>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</si>
  <si>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</si>
  <si>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</si>
  <si>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</si>
  <si>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</si>
  <si>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</si>
  <si>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</si>
  <si>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</si>
  <si>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</si>
  <si>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</si>
  <si>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</si>
  <si>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</si>
  <si>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</si>
  <si>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</si>
  <si>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</si>
  <si>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</si>
  <si>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</si>
  <si>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</si>
  <si>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</si>
  <si>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</si>
  <si>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</si>
  <si>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</si>
  <si>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</si>
  <si>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</si>
  <si>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</si>
  <si>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</si>
  <si>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</si>
  <si>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</si>
  <si>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</si>
  <si>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</si>
  <si>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</si>
  <si>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</si>
  <si>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</si>
  <si>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</si>
  <si>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</si>
  <si>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</si>
  <si>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</si>
  <si>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</si>
  <si>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</si>
  <si>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</si>
  <si>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</si>
  <si>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</si>
  <si>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</si>
  <si>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</si>
  <si>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</si>
  <si>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</si>
  <si>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</si>
  <si>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</si>
  <si>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</si>
  <si>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</si>
  <si>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</si>
  <si>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</si>
  <si>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</si>
  <si>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</si>
  <si>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</si>
  <si>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</si>
  <si>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</si>
  <si>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</si>
  <si>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</si>
  <si>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</si>
  <si>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</si>
  <si>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</si>
  <si>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</si>
  <si>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</si>
  <si>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</si>
  <si>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</si>
  <si>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</si>
  <si>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</si>
  <si>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</si>
  <si>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</si>
  <si>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</si>
  <si>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</si>
  <si>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</si>
  <si>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</si>
  <si>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</si>
  <si>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</si>
  <si>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</si>
  <si>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</si>
  <si>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</si>
  <si>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</si>
  <si>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</si>
  <si>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</si>
  <si>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</si>
  <si>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</si>
  <si>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</si>
  <si>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</si>
  <si>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</si>
  <si>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</si>
  <si>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</si>
  <si>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</si>
  <si>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</si>
  <si>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</si>
  <si>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</si>
  <si>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</si>
  <si>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</si>
  <si>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</si>
  <si>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</si>
  <si>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</si>
  <si>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</si>
  <si>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</si>
  <si>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</si>
  <si>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</si>
  <si>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</si>
  <si>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</si>
  <si>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</si>
  <si>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</si>
  <si>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</si>
  <si>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</si>
  <si>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</si>
  <si>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</si>
  <si>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</si>
  <si>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</si>
  <si>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</si>
  <si>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</si>
  <si>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</si>
  <si>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</si>
  <si>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</si>
  <si>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</si>
  <si>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</si>
  <si>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</si>
  <si>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</si>
  <si>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</si>
  <si>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</si>
  <si>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</si>
  <si>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</si>
  <si>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</si>
  <si>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</si>
  <si>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</si>
  <si>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</si>
  <si>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</si>
  <si>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</si>
  <si>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</si>
  <si>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</si>
  <si>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</si>
  <si>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</si>
  <si>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</si>
  <si>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</si>
  <si>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</si>
  <si>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</si>
  <si>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</si>
  <si>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</si>
  <si>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</si>
  <si>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</si>
  <si>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</si>
  <si>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</si>
  <si>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</si>
  <si>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</si>
  <si>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</si>
  <si>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</si>
  <si>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</si>
  <si>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</si>
  <si>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</si>
  <si>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</si>
  <si>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</si>
  <si>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</si>
  <si>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</si>
  <si>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</si>
  <si>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</si>
  <si>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</si>
  <si>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</si>
  <si>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</si>
  <si>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</si>
  <si>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</si>
  <si>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</si>
  <si>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</si>
  <si>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</si>
  <si>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</si>
  <si>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</si>
  <si>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</si>
  <si>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</si>
  <si>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</si>
  <si>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</si>
  <si>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</si>
  <si>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</si>
  <si>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</si>
  <si>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</si>
  <si>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</si>
  <si>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</si>
  <si>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</si>
  <si>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</si>
  <si>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</si>
  <si>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</si>
  <si>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</si>
  <si>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</si>
  <si>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</si>
  <si>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</si>
  <si>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</si>
  <si>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</si>
  <si>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</si>
  <si>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</si>
  <si>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</si>
  <si>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</si>
  <si>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</si>
  <si>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</si>
  <si>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</si>
  <si>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</si>
  <si>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</si>
  <si>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</si>
  <si>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</si>
  <si>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</si>
  <si>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</si>
  <si>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</si>
  <si>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</si>
  <si>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</si>
  <si>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</si>
  <si>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</si>
  <si>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</si>
  <si>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</si>
  <si>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</si>
  <si>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</si>
  <si>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</si>
  <si>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</si>
  <si>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</si>
  <si>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</si>
  <si>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</si>
  <si>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</si>
  <si>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</si>
  <si>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</si>
  <si>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</si>
  <si>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</si>
  <si>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</si>
  <si>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</si>
  <si>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</si>
  <si>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</si>
  <si>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</si>
  <si>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</si>
  <si>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</si>
  <si>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</si>
  <si>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</si>
  <si>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</si>
  <si>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</si>
  <si>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</si>
  <si>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</si>
  <si>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</si>
  <si>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</si>
  <si>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</si>
  <si>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</si>
  <si>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</si>
  <si>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</si>
  <si>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</si>
  <si>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</si>
  <si>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</si>
  <si>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</si>
  <si>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</si>
  <si>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</si>
  <si>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</si>
  <si>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</si>
  <si>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</si>
  <si>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</si>
  <si>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</si>
  <si>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</si>
  <si>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</si>
  <si>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</si>
  <si>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</si>
  <si>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</si>
  <si>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</si>
  <si>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</si>
  <si>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</si>
  <si>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</si>
  <si>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</si>
  <si>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</si>
  <si>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</si>
  <si>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</si>
  <si>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</si>
  <si>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</si>
  <si>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</si>
  <si>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</si>
  <si>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</si>
  <si>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</si>
  <si>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</si>
  <si>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</si>
  <si>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</si>
  <si>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</si>
  <si>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</si>
  <si>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</si>
  <si>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</si>
  <si>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</si>
  <si>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</si>
  <si>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</si>
  <si>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</si>
  <si>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</si>
  <si>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</si>
  <si>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</si>
  <si>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</si>
  <si>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</si>
  <si>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</si>
  <si>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</si>
  <si>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</si>
  <si>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</si>
  <si>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</si>
  <si>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</si>
  <si>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</si>
  <si>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</si>
  <si>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</si>
  <si>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</si>
  <si>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</si>
  <si>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</si>
  <si>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</si>
  <si>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</si>
  <si>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</si>
  <si>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</si>
  <si>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</si>
  <si>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</si>
  <si>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</si>
  <si>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</si>
  <si>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</si>
  <si>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</si>
  <si>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</si>
  <si>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</si>
  <si>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</si>
  <si>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</si>
  <si>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</si>
  <si>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</si>
  <si>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</si>
  <si>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</si>
  <si>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</si>
  <si>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</si>
  <si>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</si>
  <si>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</si>
  <si>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</si>
  <si>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</si>
  <si>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</si>
  <si>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</si>
  <si>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</si>
  <si>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</si>
  <si>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</si>
  <si>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</si>
  <si>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</si>
  <si>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</si>
  <si>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</si>
  <si>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</si>
  <si>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</si>
  <si>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</si>
  <si>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</si>
  <si>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</si>
  <si>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</si>
  <si>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</si>
  <si>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</si>
  <si>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</si>
  <si>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</si>
  <si>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</si>
  <si>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</si>
  <si>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</si>
  <si>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</si>
  <si>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</si>
  <si>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</si>
  <si>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</si>
  <si>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</si>
  <si>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</si>
  <si>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</si>
  <si>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</si>
  <si>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</si>
  <si>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</si>
  <si>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</si>
  <si>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</si>
  <si>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</si>
  <si>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</si>
  <si>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</si>
  <si>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</si>
  <si>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</si>
  <si>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</si>
  <si>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</si>
  <si>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</si>
  <si>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</si>
  <si>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</si>
  <si>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</si>
  <si>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</si>
  <si>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</si>
  <si>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</si>
  <si>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</si>
  <si>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</si>
  <si>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</si>
  <si>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</si>
  <si>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</si>
  <si>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</si>
  <si>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</si>
  <si>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</si>
  <si>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</si>
  <si>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</si>
  <si>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</si>
  <si>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</si>
  <si>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</si>
  <si>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</si>
  <si>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</si>
  <si>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</si>
  <si>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</si>
  <si>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</si>
  <si>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</si>
  <si>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</si>
  <si>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</si>
  <si>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</si>
  <si>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</si>
  <si>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</si>
  <si>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</si>
  <si>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</si>
  <si>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</si>
  <si>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</si>
  <si>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</si>
  <si>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</si>
  <si>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</si>
  <si>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</si>
  <si>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</si>
  <si>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</si>
  <si>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</si>
  <si>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</si>
  <si>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</si>
  <si>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</si>
  <si>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</si>
  <si>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</si>
  <si>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</si>
  <si>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</si>
  <si>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</si>
  <si>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</si>
  <si>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</si>
  <si>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</si>
  <si>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</si>
  <si>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</si>
  <si>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</si>
  <si>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</si>
  <si>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</si>
  <si>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</si>
  <si>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</si>
  <si>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</si>
  <si>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</si>
  <si>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</si>
  <si>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</si>
  <si>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</si>
  <si>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</si>
  <si>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</si>
  <si>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</si>
  <si>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</si>
  <si>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</si>
  <si>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</si>
  <si>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</si>
  <si>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</si>
  <si>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</si>
  <si>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</si>
  <si>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</si>
  <si>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</si>
  <si>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</si>
  <si>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</si>
  <si>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</si>
  <si>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</si>
  <si>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</si>
  <si>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</si>
  <si>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</si>
  <si>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</si>
  <si>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</si>
  <si>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</si>
  <si>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</si>
  <si>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</si>
  <si>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</si>
  <si>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</si>
  <si>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</si>
  <si>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</si>
  <si>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</si>
  <si>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</si>
  <si>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</si>
  <si>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</si>
  <si>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</si>
  <si>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</si>
  <si>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</si>
  <si>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</si>
  <si>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</si>
  <si>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</si>
  <si>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</si>
  <si>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</si>
  <si>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</si>
  <si>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</si>
  <si>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</si>
  <si>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</si>
  <si>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</si>
  <si>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</si>
  <si>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</si>
  <si>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</si>
  <si>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</si>
  <si>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</si>
  <si>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</si>
  <si>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</si>
  <si>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</si>
  <si>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</si>
  <si>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</si>
  <si>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</si>
  <si>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</si>
  <si>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</si>
  <si>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</si>
  <si>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</si>
  <si>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</si>
  <si>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</si>
  <si>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</si>
  <si>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</si>
  <si>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</si>
  <si>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</si>
  <si>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</si>
  <si>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</si>
  <si>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</si>
  <si>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</si>
  <si>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</si>
  <si>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</si>
  <si>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</si>
  <si>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</si>
  <si>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</si>
  <si>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</si>
  <si>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</si>
  <si>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</si>
  <si>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</si>
  <si>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</si>
  <si>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</si>
  <si>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</si>
  <si>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</si>
  <si>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</si>
  <si>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</si>
  <si>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</si>
  <si>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</si>
  <si>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</si>
  <si>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</si>
  <si>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</si>
  <si>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</si>
  <si>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</si>
  <si>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</si>
  <si>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</si>
  <si>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</si>
  <si>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</si>
  <si>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</si>
  <si>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</si>
  <si>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</si>
  <si>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</si>
  <si>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</si>
  <si>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</si>
  <si>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</si>
  <si>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</si>
  <si>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</si>
  <si>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</si>
  <si>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</si>
  <si>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</si>
  <si>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</si>
  <si>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</si>
  <si>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</si>
  <si>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</si>
  <si>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</si>
  <si>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</si>
  <si>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</si>
  <si>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</si>
  <si>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</si>
  <si>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</si>
  <si>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</si>
  <si>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</si>
  <si>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</si>
  <si>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</si>
  <si>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</si>
  <si>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</si>
  <si>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</si>
  <si>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</si>
  <si>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</si>
  <si>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</si>
  <si>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</si>
  <si>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</si>
  <si>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</si>
  <si>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</si>
  <si>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</si>
  <si>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</si>
  <si>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</si>
  <si>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</si>
  <si>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</si>
  <si>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</si>
  <si>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</si>
  <si>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</si>
  <si>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</si>
  <si>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</si>
  <si>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</si>
  <si>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</si>
  <si>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</si>
  <si>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</si>
  <si>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</si>
  <si>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</si>
  <si>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</si>
  <si>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</si>
  <si>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</si>
  <si>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</si>
  <si>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</si>
  <si>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</si>
  <si>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</si>
  <si>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</si>
  <si>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</si>
  <si>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</si>
  <si>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</si>
  <si>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</si>
  <si>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</si>
  <si>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</si>
  <si>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</si>
  <si>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</si>
  <si>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</si>
  <si>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</si>
  <si>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</si>
  <si>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</si>
  <si>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</si>
  <si>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</si>
  <si>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</si>
  <si>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</si>
  <si>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</si>
  <si>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</si>
  <si>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</si>
  <si>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</si>
  <si>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</si>
  <si>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</si>
  <si>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</si>
  <si>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</si>
  <si>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</si>
  <si>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</si>
  <si>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</si>
  <si>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</si>
  <si>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</si>
  <si>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</si>
  <si>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</si>
  <si>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</si>
  <si>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</si>
  <si>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</si>
  <si>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</si>
  <si>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</si>
  <si>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</si>
  <si>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</si>
  <si>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</si>
  <si>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</si>
  <si>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</si>
  <si>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</si>
  <si>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</si>
  <si>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</si>
  <si>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</si>
  <si>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</si>
  <si>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</si>
  <si>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</si>
  <si>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</si>
  <si>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</si>
  <si>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</si>
  <si>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</si>
  <si>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</si>
  <si>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</si>
  <si>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</si>
  <si>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</si>
  <si>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</si>
  <si>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</si>
  <si>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</si>
  <si>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</si>
  <si>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</si>
  <si>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</si>
  <si>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</si>
  <si>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</si>
  <si>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</si>
  <si>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</si>
  <si>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</si>
  <si>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</si>
  <si>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</si>
  <si>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</si>
  <si>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</si>
  <si>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</si>
  <si>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</si>
  <si>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</si>
  <si>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</si>
  <si>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</si>
  <si>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</si>
  <si>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</si>
  <si>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</si>
  <si>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</si>
  <si>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</si>
  <si>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</si>
  <si>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</si>
  <si>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</si>
  <si>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</si>
  <si>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</si>
  <si>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</si>
  <si>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</si>
  <si>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</si>
  <si>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</si>
  <si>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</si>
  <si>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</si>
  <si>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</si>
  <si>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</si>
  <si>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</si>
  <si>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</si>
  <si>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</si>
  <si>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</si>
  <si>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</si>
  <si>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</si>
  <si>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</si>
  <si>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</si>
  <si>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</si>
  <si>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</si>
  <si>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</si>
  <si>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</si>
  <si>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</si>
  <si>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</si>
  <si>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</si>
  <si>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</si>
  <si>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</si>
  <si>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</si>
  <si>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</si>
  <si>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</si>
  <si>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</si>
  <si>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</si>
  <si>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</si>
  <si>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</si>
  <si>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</si>
  <si>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</si>
  <si>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</si>
  <si>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</si>
  <si>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</si>
  <si>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</si>
  <si>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</si>
  <si>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</si>
  <si>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</si>
  <si>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</si>
  <si>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</si>
  <si>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</si>
  <si>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</si>
  <si>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</si>
  <si>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</si>
  <si>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</si>
  <si>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</si>
  <si>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</si>
  <si>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</si>
  <si>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</si>
  <si>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</si>
  <si>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</si>
  <si>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</si>
  <si>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</si>
  <si>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</si>
  <si>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</si>
  <si>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</si>
  <si>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</si>
  <si>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</si>
  <si>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</si>
  <si>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</si>
  <si>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</si>
  <si>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</si>
  <si>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</si>
  <si>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</si>
  <si>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</si>
  <si>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</si>
  <si>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</si>
  <si>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</si>
  <si>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</si>
  <si>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</si>
  <si>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</si>
  <si>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</si>
  <si>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</si>
  <si>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</si>
  <si>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</si>
  <si>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</si>
  <si>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</si>
  <si>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</si>
  <si>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</si>
  <si>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</si>
  <si>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</si>
  <si>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</si>
  <si>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</si>
  <si>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</si>
  <si>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</si>
  <si>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</si>
  <si>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</si>
  <si>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</si>
  <si>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</si>
  <si>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</si>
  <si>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</si>
  <si>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</si>
  <si>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</si>
  <si>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</si>
  <si>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</si>
  <si>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</si>
  <si>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</si>
  <si>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</si>
  <si>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</si>
  <si>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</si>
  <si>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</si>
  <si>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</si>
  <si>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</si>
  <si>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</si>
  <si>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</si>
  <si>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</si>
  <si>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</si>
  <si>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</si>
  <si>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</si>
  <si>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</si>
  <si>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</si>
  <si>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</si>
  <si>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</si>
  <si>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</si>
  <si>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</si>
  <si>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</si>
  <si>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</si>
  <si>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</si>
  <si>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</si>
  <si>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</si>
  <si>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</si>
  <si>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</si>
  <si>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</si>
  <si>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</si>
  <si>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</si>
  <si>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</si>
  <si>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</si>
  <si>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</si>
  <si>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</si>
  <si>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</si>
  <si>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</si>
  <si>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</si>
  <si>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</si>
  <si>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</si>
  <si>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</si>
  <si>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</si>
  <si>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</si>
  <si>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</si>
  <si>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</si>
  <si>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</si>
  <si>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</si>
  <si>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</si>
  <si>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</si>
  <si>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</si>
  <si>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</si>
  <si>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</si>
  <si>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</si>
  <si>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</si>
  <si>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</si>
  <si>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</si>
  <si>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</si>
  <si>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</si>
  <si>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</si>
  <si>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</si>
  <si>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</si>
  <si>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</si>
  <si>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</si>
  <si>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</si>
  <si>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</si>
  <si>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</si>
  <si>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</si>
  <si>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</si>
  <si>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</si>
  <si>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</si>
  <si>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</si>
  <si>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</si>
  <si>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</si>
  <si>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</si>
  <si>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</si>
  <si>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</si>
  <si>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</si>
  <si>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</si>
  <si>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</si>
  <si>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</si>
  <si>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</si>
  <si>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</si>
  <si>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</si>
  <si>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</si>
  <si>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</si>
  <si>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</si>
  <si>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</si>
  <si>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</si>
  <si>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</si>
  <si>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</si>
  <si>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</si>
  <si>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</si>
  <si>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</si>
  <si>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</si>
  <si>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</si>
  <si>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</si>
  <si>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</si>
  <si>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</si>
  <si>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</si>
  <si>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</si>
  <si>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</si>
  <si>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</si>
  <si>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</si>
  <si>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</si>
  <si>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</si>
  <si>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</si>
  <si>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</si>
  <si>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</si>
  <si>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</si>
  <si>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</si>
  <si>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</si>
  <si>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</si>
  <si>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</si>
  <si>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</si>
  <si>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</si>
  <si>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</si>
  <si>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</si>
  <si>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</si>
  <si>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</si>
  <si>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</si>
  <si>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</si>
  <si>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</si>
  <si>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</si>
  <si>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</si>
  <si>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</si>
  <si>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</si>
  <si>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</si>
  <si>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</si>
  <si>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</si>
  <si>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</si>
  <si>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</si>
  <si>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</si>
  <si>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</si>
  <si>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</si>
  <si>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</si>
  <si>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</si>
  <si>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</si>
  <si>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</si>
  <si>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</si>
  <si>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</si>
  <si>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</si>
  <si>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</si>
  <si>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</si>
  <si>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</si>
  <si>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</si>
  <si>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</si>
  <si>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</si>
  <si>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</si>
  <si>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</si>
  <si>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</si>
  <si>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</si>
  <si>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</si>
  <si>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</si>
  <si>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</si>
  <si>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</si>
  <si>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</si>
  <si>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</si>
  <si>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</si>
  <si>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</si>
  <si>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</si>
  <si>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</si>
  <si>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</si>
  <si>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</si>
  <si>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</si>
  <si>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</si>
  <si>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</si>
  <si>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</si>
  <si>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</si>
  <si>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</si>
  <si>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</si>
  <si>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</si>
  <si>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</si>
  <si>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</si>
  <si>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</si>
  <si>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</si>
  <si>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</si>
  <si>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</si>
  <si>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</si>
  <si>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</si>
  <si>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</si>
  <si>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</si>
  <si>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</si>
  <si>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</si>
  <si>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</si>
  <si>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</si>
  <si>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</si>
  <si>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</si>
  <si>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</si>
  <si>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</si>
  <si>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</si>
  <si>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</si>
  <si>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</si>
  <si>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</si>
  <si>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</si>
  <si>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</si>
  <si>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</si>
  <si>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</si>
  <si>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</si>
  <si>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</si>
  <si>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</si>
  <si>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</si>
  <si>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</si>
  <si>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</si>
  <si>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</si>
  <si>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</si>
  <si>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</si>
  <si>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</si>
  <si>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</si>
  <si>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</si>
  <si>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</si>
  <si>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</si>
  <si>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</si>
  <si>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</si>
  <si>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</si>
  <si>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</si>
  <si>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</si>
  <si>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</si>
  <si>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</si>
  <si>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</si>
  <si>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</si>
  <si>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</si>
  <si>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</si>
  <si>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</si>
  <si>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</si>
  <si>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</si>
  <si>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</si>
  <si>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</si>
  <si>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</si>
  <si>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</si>
  <si>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</si>
  <si>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</si>
  <si>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</si>
  <si>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</si>
  <si>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</si>
  <si>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</si>
  <si>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</si>
  <si>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</si>
  <si>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</si>
  <si>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</si>
  <si>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</si>
  <si>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</si>
  <si>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</si>
  <si>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</si>
  <si>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</si>
  <si>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</si>
  <si>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</si>
  <si>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</si>
  <si>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</si>
  <si>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</si>
  <si>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</si>
  <si>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</si>
  <si>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</si>
  <si>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</si>
  <si>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</si>
  <si>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</si>
  <si>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</si>
  <si>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</si>
  <si>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</si>
  <si>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</si>
  <si>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</si>
  <si>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</si>
  <si>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</si>
  <si>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</si>
  <si>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</si>
  <si>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</si>
  <si>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</si>
  <si>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</si>
  <si>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</si>
  <si>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</si>
  <si>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</si>
  <si>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</si>
  <si>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</si>
  <si>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</si>
  <si>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</si>
  <si>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</si>
  <si>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</si>
  <si>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</si>
  <si>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</si>
  <si>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</si>
  <si>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</si>
  <si>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</si>
  <si>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</si>
  <si>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</si>
  <si>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</si>
  <si>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</si>
  <si>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</si>
  <si>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</si>
  <si>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</si>
  <si>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</si>
  <si>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</si>
  <si>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</si>
  <si>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</si>
  <si>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</si>
  <si>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</si>
  <si>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</si>
  <si>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</si>
  <si>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</si>
  <si>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</si>
  <si>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</si>
  <si>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</si>
  <si>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</si>
  <si>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</si>
  <si>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</si>
  <si>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</si>
  <si>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</si>
  <si>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</si>
  <si>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</si>
  <si>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</si>
  <si>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</si>
  <si>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</si>
  <si>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</si>
  <si>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</si>
  <si>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</si>
  <si>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</si>
  <si>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</si>
  <si>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</si>
  <si>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</si>
  <si>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</si>
  <si>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</si>
  <si>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</si>
  <si>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</si>
  <si>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</si>
  <si>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</si>
  <si>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</si>
  <si>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</si>
  <si>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</si>
  <si>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</si>
  <si>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</si>
  <si>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</si>
  <si>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</si>
  <si>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</si>
  <si>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</si>
  <si>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</si>
  <si>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</si>
  <si>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</si>
  <si>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</si>
  <si>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</si>
  <si>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</si>
  <si>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</si>
  <si>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</si>
  <si>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</si>
  <si>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</si>
  <si>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</si>
  <si>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</si>
  <si>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</si>
  <si>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</si>
  <si>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</si>
  <si>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</si>
  <si>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</si>
  <si>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</si>
  <si>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</si>
  <si>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</si>
  <si>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</si>
  <si>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</si>
  <si>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</si>
  <si>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</si>
  <si>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</si>
  <si>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</si>
  <si>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</si>
  <si>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</si>
  <si>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</si>
  <si>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</si>
  <si>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</si>
  <si>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</si>
  <si>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</si>
  <si>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</si>
  <si>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</si>
  <si>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</si>
  <si>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</si>
  <si>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</si>
  <si>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</si>
  <si>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</si>
  <si>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</si>
  <si>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</si>
  <si>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</si>
  <si>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</si>
  <si>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</si>
  <si>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</si>
  <si>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</si>
  <si>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</si>
  <si>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</si>
  <si>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</si>
  <si>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</si>
  <si>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</si>
  <si>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</si>
  <si>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</si>
  <si>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</si>
  <si>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</si>
  <si>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</si>
  <si>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</si>
  <si>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</si>
  <si>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</si>
  <si>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</si>
  <si>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</si>
  <si>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</si>
  <si>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</si>
  <si>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</si>
  <si>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</si>
  <si>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</si>
  <si>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</si>
  <si>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</si>
  <si>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</si>
  <si>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</si>
  <si>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</si>
  <si>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</si>
  <si>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</si>
  <si>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</si>
  <si>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</si>
  <si>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</si>
  <si>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</si>
  <si>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</si>
  <si>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</si>
  <si>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</si>
  <si>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</si>
  <si>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</si>
  <si>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</si>
  <si>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</si>
  <si>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</si>
  <si>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</si>
  <si>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</si>
  <si>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</si>
  <si>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</si>
  <si>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</si>
  <si>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</si>
  <si>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</si>
  <si>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</si>
  <si>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</si>
  <si>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</si>
  <si>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</si>
  <si>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</si>
  <si>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</si>
  <si>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</si>
  <si>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</si>
  <si>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</si>
  <si>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</si>
  <si>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</si>
  <si>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</si>
  <si>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</si>
  <si>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</si>
  <si>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</si>
  <si>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</si>
  <si>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</si>
  <si>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</si>
  <si>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</si>
  <si>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</si>
  <si>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</si>
  <si>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</si>
  <si>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</si>
  <si>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</si>
  <si>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</si>
  <si>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</si>
  <si>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</si>
  <si>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</si>
  <si>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</si>
  <si>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</si>
  <si>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</si>
  <si>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</si>
  <si>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</si>
  <si>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</si>
  <si>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</si>
  <si>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</si>
  <si>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</si>
  <si>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</si>
  <si>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</si>
  <si>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</si>
  <si>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</si>
  <si>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</si>
  <si>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</si>
  <si>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</si>
  <si>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</si>
  <si>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</si>
  <si>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</si>
  <si>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</si>
  <si>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</si>
  <si>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</si>
  <si>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</si>
  <si>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</si>
  <si>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</si>
  <si>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</si>
  <si>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</si>
  <si>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</si>
  <si>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</si>
  <si>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</si>
  <si>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</si>
  <si>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</si>
  <si>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</si>
  <si>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</si>
  <si>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</si>
  <si>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</si>
  <si>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</si>
  <si>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</si>
  <si>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</si>
  <si>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</si>
  <si>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</si>
  <si>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</si>
  <si>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</si>
  <si>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</si>
  <si>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</si>
  <si>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</si>
  <si>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</si>
  <si>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</si>
  <si>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</si>
  <si>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</si>
  <si>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</si>
  <si>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</si>
  <si>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</si>
  <si>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</si>
  <si>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</si>
  <si>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</si>
  <si>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</si>
  <si>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</si>
  <si>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</si>
  <si>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</si>
  <si>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</si>
  <si>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</si>
  <si>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</si>
  <si>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</si>
  <si>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</si>
  <si>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</si>
  <si>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</si>
  <si>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</si>
  <si>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</si>
  <si>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</si>
  <si>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</si>
  <si>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</si>
  <si>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</si>
  <si>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</si>
  <si>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</si>
  <si>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</si>
  <si>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</si>
  <si>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</si>
  <si>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</si>
  <si>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</si>
  <si>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</si>
  <si>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</si>
  <si>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</si>
  <si>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</si>
  <si>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</si>
  <si>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</si>
  <si>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</si>
  <si>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</si>
  <si>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</si>
  <si>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</si>
  <si>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</si>
  <si>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</si>
  <si>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</si>
  <si>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</si>
  <si>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</si>
  <si>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</si>
  <si>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</si>
  <si>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</si>
  <si>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</si>
  <si>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</si>
  <si>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</si>
  <si>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</si>
  <si>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</si>
  <si>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</si>
  <si>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</si>
  <si>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</si>
  <si>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</si>
  <si>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</si>
  <si>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</si>
  <si>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</si>
  <si>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</si>
  <si>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</si>
  <si>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</si>
  <si>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</si>
  <si>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</si>
  <si>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</si>
  <si>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</si>
  <si>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</si>
  <si>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</si>
  <si>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</si>
  <si>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</si>
  <si>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</si>
  <si>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</si>
  <si>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</si>
  <si>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</si>
  <si>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</si>
  <si>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</si>
  <si>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</si>
  <si>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</si>
  <si>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</si>
  <si>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</si>
  <si>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</si>
  <si>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</si>
  <si>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</si>
  <si>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</si>
  <si>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</si>
  <si>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</si>
  <si>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</si>
  <si>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</si>
  <si>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</si>
  <si>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</si>
  <si>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</si>
  <si>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</si>
  <si>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</si>
  <si>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</si>
  <si>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</si>
  <si>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</si>
  <si>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</si>
  <si>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</si>
  <si>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</si>
  <si>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</si>
  <si>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</si>
  <si>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</si>
  <si>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</si>
  <si>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</si>
  <si>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</si>
  <si>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</si>
  <si>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</si>
  <si>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</si>
  <si>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</si>
  <si>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</si>
  <si>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</si>
  <si>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</si>
  <si>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</si>
  <si>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</si>
  <si>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</si>
  <si>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</si>
  <si>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</si>
  <si>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</si>
  <si>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</si>
  <si>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</si>
  <si>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</si>
  <si>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</si>
  <si>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</si>
  <si>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</si>
  <si>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</si>
  <si>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</si>
  <si>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</si>
  <si>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</si>
  <si>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</si>
  <si>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</si>
  <si>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</si>
  <si>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</si>
  <si>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</si>
  <si>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</si>
  <si>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</si>
  <si>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</si>
  <si>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</si>
  <si>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</si>
  <si>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</si>
  <si>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</si>
  <si>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</si>
  <si>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</si>
  <si>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</si>
  <si>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</si>
  <si>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</si>
  <si>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</si>
  <si>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</si>
  <si>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</si>
  <si>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</si>
  <si>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</si>
  <si>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</si>
  <si>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</si>
  <si>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</si>
  <si>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</si>
  <si>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</si>
  <si>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</si>
  <si>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</si>
  <si>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</si>
  <si>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</si>
  <si>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</si>
  <si>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</si>
  <si>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</si>
  <si>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</si>
  <si>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</si>
  <si>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</si>
  <si>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</si>
  <si>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</si>
  <si>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</si>
  <si>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</si>
  <si>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</si>
  <si>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</si>
  <si>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</si>
  <si>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</si>
  <si>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</si>
  <si>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</si>
  <si>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</si>
  <si>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</si>
  <si>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</si>
  <si>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</si>
  <si>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</si>
  <si>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</si>
  <si>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</si>
  <si>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</si>
  <si>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</si>
  <si>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</si>
  <si>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</si>
  <si>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</si>
  <si>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</si>
  <si>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</si>
  <si>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</si>
  <si>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</si>
  <si>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</si>
  <si>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</si>
  <si>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</si>
  <si>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</si>
  <si>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</si>
  <si>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</si>
  <si>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</si>
  <si>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</si>
  <si>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</si>
  <si>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</si>
  <si>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</si>
  <si>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</si>
  <si>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</si>
  <si>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</si>
  <si>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</si>
  <si>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</si>
  <si>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</si>
  <si>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</si>
  <si>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</si>
  <si>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</si>
  <si>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</si>
  <si>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</si>
  <si>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</si>
  <si>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</si>
  <si>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</si>
  <si>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</si>
  <si>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</si>
  <si>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</si>
  <si>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</si>
  <si>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</si>
  <si>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</si>
  <si>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</si>
  <si>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</si>
  <si>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</si>
  <si>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</si>
  <si>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</si>
  <si>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</si>
  <si>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</si>
  <si>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</si>
  <si>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</si>
  <si>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</si>
  <si>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</si>
  <si>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</si>
  <si>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</si>
  <si>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</si>
  <si>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</si>
  <si>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</si>
  <si>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</si>
  <si>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</si>
  <si>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</si>
  <si>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</si>
  <si>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</si>
  <si>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</si>
  <si>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</si>
  <si>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</si>
  <si>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</si>
  <si>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</si>
  <si>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</si>
  <si>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</si>
  <si>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</si>
  <si>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</si>
  <si>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</si>
  <si>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</si>
  <si>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</si>
  <si>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</si>
  <si>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</si>
  <si>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</si>
  <si>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</si>
  <si>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</si>
  <si>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</si>
  <si>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</si>
  <si>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</si>
  <si>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</si>
  <si>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</si>
  <si>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</si>
  <si>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</si>
  <si>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</si>
  <si>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</si>
  <si>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</si>
  <si>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</si>
  <si>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</si>
  <si>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</si>
  <si>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</si>
  <si>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</si>
  <si>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</si>
  <si>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</si>
  <si>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</si>
  <si>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</si>
  <si>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</si>
  <si>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</si>
  <si>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</si>
  <si>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</si>
  <si>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</si>
  <si>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</si>
  <si>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</si>
  <si>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</si>
  <si>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</si>
  <si>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</si>
  <si>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</si>
  <si>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</si>
  <si>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</si>
  <si>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</si>
  <si>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</si>
  <si>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</si>
  <si>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</si>
  <si>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</si>
  <si>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</si>
  <si>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</si>
  <si>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</si>
  <si>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</si>
  <si>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</si>
  <si>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</si>
  <si>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</si>
  <si>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</si>
  <si>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</si>
  <si>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</si>
  <si>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</si>
  <si>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</si>
  <si>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</si>
  <si>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</si>
  <si>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</si>
  <si>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</si>
  <si>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</si>
  <si>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</si>
  <si>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</si>
  <si>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</si>
  <si>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</si>
  <si>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</si>
  <si>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</si>
  <si>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</si>
  <si>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</si>
  <si>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</si>
  <si>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</si>
  <si>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</si>
  <si>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</si>
  <si>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</si>
  <si>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</si>
  <si>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</si>
  <si>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</si>
  <si>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</si>
  <si>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</si>
  <si>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</si>
  <si>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</si>
  <si>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</si>
  <si>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</si>
  <si>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</si>
  <si>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</si>
  <si>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</si>
  <si>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</si>
  <si>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</si>
  <si>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</si>
  <si>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</si>
  <si>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</si>
  <si>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</si>
  <si>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</si>
  <si>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</si>
  <si>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</si>
  <si>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</si>
  <si>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</si>
  <si>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</si>
  <si>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</si>
  <si>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</si>
  <si>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</si>
  <si>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</si>
  <si>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</si>
  <si>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</si>
  <si>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</si>
  <si>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</si>
  <si>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</si>
  <si>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</si>
  <si>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</si>
  <si>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</si>
  <si>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</si>
  <si>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</si>
  <si>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</si>
  <si>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</si>
  <si>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</si>
  <si>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</si>
  <si>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</si>
  <si>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</si>
  <si>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</si>
  <si>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</si>
  <si>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</si>
  <si>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</si>
  <si>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</si>
  <si>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</si>
  <si>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</si>
  <si>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</si>
  <si>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</si>
  <si>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</si>
  <si>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</si>
  <si>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</si>
  <si>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</si>
  <si>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</si>
  <si>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</si>
  <si>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</si>
  <si>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</si>
  <si>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</si>
  <si>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</si>
  <si>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</si>
  <si>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</si>
  <si>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</si>
  <si>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</si>
  <si>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</si>
  <si>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</si>
  <si>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</si>
  <si>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</si>
  <si>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</si>
  <si>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</si>
  <si>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</si>
  <si>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</si>
  <si>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</si>
  <si>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</si>
  <si>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</si>
  <si>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</si>
  <si>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</si>
  <si>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</si>
  <si>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</si>
  <si>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</si>
  <si>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</si>
  <si>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</si>
  <si>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</si>
  <si>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</si>
  <si>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</si>
  <si>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</si>
  <si>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</si>
  <si>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</si>
  <si>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</si>
  <si>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</si>
  <si>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</si>
  <si>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</si>
  <si>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</si>
  <si>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</si>
  <si>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</si>
  <si>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</si>
  <si>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</si>
  <si>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</si>
  <si>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</si>
  <si>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</si>
  <si>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</si>
  <si>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</si>
  <si>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</si>
  <si>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</si>
  <si>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</si>
  <si>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</si>
  <si>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</si>
  <si>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</si>
  <si>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</si>
  <si>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</si>
  <si>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</si>
  <si>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</si>
  <si>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</si>
  <si>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</si>
  <si>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</si>
  <si>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</si>
  <si>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</si>
  <si>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</si>
  <si>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</si>
  <si>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</si>
  <si>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</si>
  <si>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</si>
  <si>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</si>
  <si>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</si>
  <si>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</si>
  <si>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</si>
  <si>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</si>
  <si>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</si>
  <si>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</si>
  <si>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</si>
  <si>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</si>
  <si>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</si>
  <si>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</si>
  <si>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</si>
  <si>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</si>
  <si>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</si>
  <si>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</si>
  <si>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</si>
  <si>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</si>
  <si>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</si>
  <si>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</si>
  <si>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</si>
  <si>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</si>
  <si>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</si>
  <si>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</si>
  <si>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</si>
  <si>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</si>
  <si>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</si>
  <si>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</si>
  <si>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</si>
  <si>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</si>
  <si>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</si>
  <si>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</si>
  <si>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</si>
  <si>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</si>
  <si>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</si>
  <si>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</si>
  <si>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</si>
  <si>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</si>
  <si>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</si>
  <si>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</si>
  <si>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</si>
  <si>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</si>
  <si>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</si>
  <si>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</si>
  <si>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</si>
  <si>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</si>
  <si>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</si>
  <si>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</si>
  <si>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</si>
  <si>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</si>
  <si>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</si>
  <si>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</si>
  <si>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</si>
  <si>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</si>
  <si>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</si>
  <si>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</si>
  <si>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</si>
  <si>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</si>
  <si>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</si>
  <si>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</si>
  <si>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</si>
  <si>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</si>
  <si>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</si>
  <si>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</si>
  <si>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</si>
  <si>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</si>
  <si>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</si>
  <si>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</si>
  <si>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</si>
  <si>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</si>
  <si>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</si>
  <si>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</si>
  <si>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</si>
  <si>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</si>
  <si>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</si>
  <si>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</si>
  <si>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</si>
  <si>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</si>
  <si>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</si>
  <si>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</si>
  <si>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</si>
  <si>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</si>
  <si>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</si>
  <si>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</si>
  <si>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</si>
  <si>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</si>
  <si>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</si>
  <si>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</si>
  <si>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</si>
  <si>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</si>
  <si>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</si>
  <si>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</si>
  <si>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</si>
  <si>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</si>
  <si>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</si>
  <si>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</si>
  <si>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</si>
  <si>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</si>
  <si>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</si>
  <si>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</si>
  <si>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</si>
  <si>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</si>
  <si>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</si>
  <si>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</si>
  <si>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</si>
  <si>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</si>
  <si>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</si>
  <si>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</si>
  <si>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</si>
  <si>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</si>
  <si>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</si>
  <si>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</si>
  <si>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</si>
  <si>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</si>
  <si>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</si>
  <si>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</si>
  <si>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</si>
  <si>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</si>
  <si>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</si>
  <si>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</si>
  <si>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</si>
  <si>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</si>
  <si>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</si>
  <si>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</si>
  <si>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</si>
  <si>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</si>
  <si>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</si>
  <si>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</si>
  <si>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</si>
  <si>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</si>
  <si>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</si>
  <si>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</si>
  <si>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</si>
  <si>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</si>
  <si>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</si>
  <si>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</si>
  <si>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</si>
  <si>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</si>
  <si>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</si>
  <si>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</si>
  <si>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</si>
  <si>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</si>
  <si>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</si>
  <si>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</si>
  <si>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</si>
  <si>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</si>
  <si>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</si>
  <si>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</si>
  <si>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</si>
  <si>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</si>
  <si>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</si>
  <si>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</si>
  <si>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</si>
  <si>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</si>
  <si>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</si>
  <si>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</si>
  <si>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</si>
  <si>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</si>
  <si>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</si>
  <si>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</si>
  <si>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</si>
  <si>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</si>
  <si>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</si>
  <si>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</si>
  <si>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</si>
  <si>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</si>
  <si>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</si>
  <si>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</si>
  <si>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</si>
  <si>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</si>
  <si>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</si>
  <si>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</si>
  <si>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</si>
  <si>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</si>
  <si>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</si>
  <si>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</si>
  <si>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</si>
  <si>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</si>
  <si>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</si>
  <si>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</si>
  <si>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</si>
  <si>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</si>
  <si>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</si>
  <si>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</si>
  <si>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</si>
  <si>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</si>
  <si>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</si>
  <si>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</si>
  <si>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</si>
  <si>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</si>
  <si>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</si>
  <si>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</si>
  <si>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</si>
  <si>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</si>
  <si>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</si>
  <si>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</si>
  <si>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</si>
  <si>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</si>
  <si>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</si>
  <si>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</si>
  <si>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</si>
  <si>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</si>
  <si>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</si>
  <si>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</si>
  <si>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</si>
  <si>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</si>
  <si>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</si>
  <si>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</si>
  <si>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</si>
  <si>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</si>
  <si>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</si>
  <si>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</si>
  <si>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</si>
  <si>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</si>
  <si>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</si>
  <si>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</si>
  <si>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</si>
  <si>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</si>
  <si>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</si>
  <si>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</si>
  <si>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</si>
  <si>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</si>
  <si>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</si>
  <si>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</si>
  <si>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</si>
  <si>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</si>
  <si>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</si>
  <si>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</si>
  <si>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</si>
  <si>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</si>
  <si>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</si>
  <si>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</si>
  <si>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</si>
  <si>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</si>
  <si>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</si>
  <si>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</si>
  <si>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</si>
  <si>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</si>
  <si>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</si>
  <si>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</si>
  <si>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</si>
  <si>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</si>
  <si>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</si>
  <si>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</si>
  <si>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</si>
  <si>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</si>
  <si>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</si>
  <si>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</si>
  <si>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</si>
  <si>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</si>
  <si>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</si>
  <si>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</si>
  <si>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</si>
  <si>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</si>
  <si>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</si>
  <si>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</si>
  <si>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</si>
  <si>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</si>
  <si>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</si>
  <si>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</si>
  <si>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</si>
  <si>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</si>
  <si>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</si>
  <si>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</si>
  <si>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</si>
  <si>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</si>
  <si>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</si>
  <si>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</si>
  <si>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</si>
  <si>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</si>
  <si>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</si>
  <si>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</si>
  <si>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</si>
  <si>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</si>
  <si>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</si>
  <si>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</si>
  <si>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</si>
  <si>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</si>
  <si>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</si>
  <si>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</si>
  <si>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</si>
  <si>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</si>
  <si>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</si>
  <si>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</si>
  <si>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</si>
  <si>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</si>
  <si>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</si>
  <si>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</si>
  <si>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</si>
  <si>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</si>
  <si>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</si>
  <si>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</si>
  <si>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</si>
  <si>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</si>
  <si>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</si>
  <si>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</si>
  <si>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</si>
  <si>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</si>
  <si>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</si>
  <si>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</si>
  <si>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</si>
  <si>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</si>
  <si>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</si>
  <si>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</si>
  <si>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</si>
  <si>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</si>
  <si>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</si>
  <si>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</si>
  <si>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</si>
  <si>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</si>
  <si>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</si>
  <si>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</si>
  <si>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</si>
  <si>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</si>
  <si>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</si>
  <si>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</si>
  <si>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</si>
  <si>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</si>
  <si>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</si>
  <si>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</si>
  <si>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</si>
  <si>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</si>
  <si>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</si>
  <si>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</si>
  <si>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</si>
  <si>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</si>
  <si>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</si>
  <si>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</si>
  <si>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</si>
  <si>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</si>
  <si>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</si>
  <si>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</si>
  <si>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</si>
  <si>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</si>
  <si>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</si>
  <si>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</si>
  <si>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</si>
  <si>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</si>
  <si>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</si>
  <si>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</si>
  <si>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</si>
  <si>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</si>
  <si>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</si>
  <si>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</si>
  <si>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</si>
  <si>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</si>
  <si>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</si>
  <si>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</si>
  <si>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</si>
  <si>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</si>
  <si>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</si>
  <si>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</si>
  <si>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</si>
  <si>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</si>
  <si>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</si>
  <si>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</si>
  <si>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</si>
  <si>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</si>
  <si>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</si>
  <si>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</si>
  <si>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</si>
  <si>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</si>
  <si>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</si>
  <si>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</si>
  <si>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</si>
  <si>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</si>
  <si>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</si>
  <si>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</si>
  <si>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</si>
  <si>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</si>
  <si>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</si>
  <si>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</si>
  <si>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</si>
  <si>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</si>
  <si>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</si>
  <si>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</si>
  <si>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</si>
  <si>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</si>
  <si>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</si>
  <si>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</si>
  <si>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</si>
  <si>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</si>
  <si>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</si>
  <si>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</si>
  <si>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</si>
  <si>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</si>
  <si>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</si>
  <si>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</si>
  <si>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</si>
  <si>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</si>
  <si>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</si>
  <si>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</si>
  <si>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</si>
  <si>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</si>
  <si>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</si>
  <si>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</si>
  <si>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</si>
  <si>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</si>
  <si>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</si>
  <si>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</si>
  <si>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</si>
  <si>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</si>
  <si>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</si>
  <si>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</si>
  <si>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</si>
  <si>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</si>
  <si>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</si>
  <si>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</si>
  <si>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</si>
  <si>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</si>
  <si>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</si>
  <si>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</si>
  <si>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</si>
  <si>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</si>
  <si>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</si>
  <si>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</si>
  <si>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</si>
  <si>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</si>
  <si>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</si>
  <si>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</si>
  <si>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</si>
  <si>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</si>
  <si>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</si>
  <si>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</si>
  <si>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</si>
  <si>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</si>
  <si>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</si>
  <si>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</si>
  <si>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</si>
  <si>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</si>
  <si>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</si>
  <si>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</si>
  <si>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</si>
  <si>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</si>
  <si>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</si>
  <si>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</si>
  <si>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</si>
  <si>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</si>
  <si>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</si>
  <si>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</si>
  <si>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</si>
  <si>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</si>
  <si>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</si>
  <si>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</si>
  <si>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</si>
  <si>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</si>
  <si>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</si>
  <si>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</si>
  <si>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</si>
  <si>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</si>
  <si>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</si>
  <si>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</si>
  <si>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</si>
  <si>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</si>
  <si>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</si>
  <si>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</si>
  <si>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</si>
  <si>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</si>
  <si>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</si>
  <si>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</si>
  <si>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</si>
  <si>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</si>
  <si>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</si>
  <si>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</si>
  <si>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</si>
  <si>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</si>
  <si>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</si>
  <si>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</si>
  <si>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</si>
  <si>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</si>
  <si>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</si>
  <si>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</si>
  <si>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</si>
  <si>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</si>
  <si>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</si>
  <si>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</si>
  <si>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</si>
  <si>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</si>
  <si>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</si>
  <si>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</si>
  <si>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</si>
  <si>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</si>
  <si>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</si>
  <si>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</si>
  <si>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</si>
  <si>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</si>
  <si>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</si>
  <si>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</si>
  <si>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</si>
  <si>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</si>
  <si>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</si>
  <si>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</si>
  <si>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</si>
  <si>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</si>
  <si>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</si>
  <si>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</si>
  <si>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</si>
  <si>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</si>
  <si>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</si>
  <si>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</si>
  <si>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</si>
  <si>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</si>
  <si>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</si>
  <si>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</si>
  <si>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</si>
  <si>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</si>
  <si>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</si>
  <si>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</si>
  <si>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</si>
  <si>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</si>
  <si>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</si>
  <si>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</si>
  <si>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</si>
  <si>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</si>
  <si>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</si>
  <si>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</si>
  <si>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</si>
  <si>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</si>
  <si>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</si>
  <si>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</si>
  <si>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</si>
  <si>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</si>
  <si>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</si>
  <si>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</si>
  <si>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</si>
  <si>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</si>
  <si>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</si>
  <si>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</si>
  <si>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</si>
  <si>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</si>
  <si>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</si>
  <si>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</si>
  <si>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</si>
  <si>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</si>
  <si>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</si>
  <si>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</si>
  <si>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</si>
  <si>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</si>
  <si>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</si>
  <si>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</si>
  <si>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</si>
  <si>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</si>
  <si>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</si>
  <si>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</si>
  <si>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</si>
  <si>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</si>
  <si>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</si>
  <si>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</si>
  <si>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</si>
  <si>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</si>
  <si>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</si>
  <si>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</si>
  <si>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</si>
  <si>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</si>
  <si>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</si>
  <si>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</si>
  <si>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</si>
  <si>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</si>
  <si>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</si>
  <si>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</si>
  <si>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</si>
  <si>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</si>
  <si>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</si>
  <si>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</si>
  <si>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</si>
  <si>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</si>
  <si>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</si>
  <si>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</si>
  <si>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</si>
  <si>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</si>
  <si>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</si>
  <si>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</si>
  <si>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</si>
  <si>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</si>
  <si>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</si>
  <si>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</si>
  <si>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</si>
  <si>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</si>
  <si>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</si>
  <si>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</si>
  <si>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</si>
  <si>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</si>
  <si>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</si>
  <si>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</si>
  <si>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</si>
  <si>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</si>
  <si>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</si>
  <si>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</si>
  <si>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</si>
  <si>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</si>
  <si>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</si>
  <si>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</si>
  <si>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</si>
  <si>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</si>
  <si>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</si>
  <si>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</si>
  <si>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</si>
  <si>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</si>
  <si>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</si>
  <si>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</si>
  <si>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</si>
  <si>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</si>
  <si>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</si>
  <si>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</si>
  <si>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</si>
  <si>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</si>
  <si>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</si>
  <si>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</si>
  <si>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</si>
  <si>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</si>
  <si>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</si>
  <si>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</si>
  <si>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</si>
  <si>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</si>
  <si>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</si>
  <si>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</si>
  <si>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</si>
  <si>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</si>
  <si>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</si>
  <si>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</si>
  <si>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</si>
  <si>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</si>
  <si>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</si>
  <si>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</si>
  <si>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</si>
  <si>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</si>
  <si>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</si>
  <si>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</si>
  <si>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</si>
  <si>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</si>
  <si>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</si>
  <si>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</si>
  <si>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</si>
  <si>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</si>
  <si>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</si>
  <si>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</si>
  <si>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</si>
  <si>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</si>
  <si>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</si>
  <si>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</si>
  <si>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</si>
  <si>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</si>
  <si>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</si>
  <si>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</si>
  <si>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</si>
  <si>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</si>
  <si>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</si>
  <si>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</si>
  <si>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</si>
  <si>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</si>
  <si>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</si>
  <si>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</si>
  <si>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</si>
  <si>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</si>
  <si>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</si>
  <si>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</si>
  <si>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</si>
  <si>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</si>
  <si>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</si>
  <si>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</si>
  <si>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</si>
  <si>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</si>
  <si>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</si>
  <si>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</si>
  <si>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</si>
  <si>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</si>
  <si>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</si>
  <si>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</si>
  <si>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</si>
  <si>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</si>
  <si>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</si>
  <si>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</si>
  <si>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</si>
  <si>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</si>
  <si>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</si>
  <si>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</si>
  <si>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</si>
  <si>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</si>
  <si>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</si>
  <si>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</si>
  <si>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</si>
  <si>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</si>
  <si>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</si>
  <si>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</si>
  <si>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</si>
  <si>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</si>
  <si>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</si>
  <si>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</si>
  <si>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</si>
  <si>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</si>
  <si>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</si>
  <si>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</si>
  <si>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</si>
  <si>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</si>
  <si>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</si>
  <si>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</si>
  <si>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</si>
  <si>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</si>
  <si>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</si>
  <si>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</si>
  <si>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</si>
  <si>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</si>
  <si>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</si>
  <si>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</si>
  <si>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</si>
  <si>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</si>
  <si>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</si>
  <si>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</si>
  <si>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</si>
  <si>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</si>
  <si>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</si>
  <si>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</si>
  <si>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</si>
  <si>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</si>
  <si>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</si>
  <si>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</si>
  <si>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</si>
  <si>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</si>
  <si>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</si>
  <si>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</si>
  <si>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</si>
  <si>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</si>
  <si>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</si>
  <si>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</si>
  <si>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</si>
  <si>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</si>
  <si>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</si>
  <si>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</si>
  <si>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</si>
  <si>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</si>
  <si>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</si>
  <si>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</si>
  <si>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</si>
  <si>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</si>
  <si>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</si>
  <si>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</si>
  <si>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</si>
  <si>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</si>
  <si>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</si>
  <si>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</si>
  <si>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</si>
  <si>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</si>
  <si>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</si>
  <si>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</si>
  <si>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</si>
  <si>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</si>
  <si>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</si>
  <si>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</si>
  <si>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</si>
  <si>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</si>
  <si>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</si>
  <si>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</si>
  <si>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</si>
  <si>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</si>
  <si>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</si>
  <si>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</si>
  <si>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</si>
  <si>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</si>
  <si>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</si>
  <si>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</si>
  <si>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</si>
  <si>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</si>
  <si>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</si>
  <si>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</si>
  <si>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</si>
  <si>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</si>
  <si>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</si>
  <si>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</si>
  <si>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</si>
  <si>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</si>
  <si>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</si>
  <si>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</si>
  <si>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</si>
  <si>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</si>
  <si>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</si>
  <si>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</si>
  <si>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</si>
  <si>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</si>
  <si>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</si>
  <si>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</si>
  <si>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</si>
  <si>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</si>
  <si>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</si>
  <si>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</si>
  <si>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</si>
  <si>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</si>
  <si>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</si>
  <si>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</si>
  <si>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</si>
  <si>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</si>
  <si>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</si>
  <si>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</si>
  <si>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</si>
  <si>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</si>
  <si>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</si>
  <si>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</si>
  <si>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</si>
  <si>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</si>
  <si>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</si>
  <si>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</si>
  <si>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</si>
  <si>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</si>
  <si>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</si>
  <si>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</si>
  <si>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</si>
  <si>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</si>
  <si>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</si>
  <si>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</si>
  <si>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</si>
  <si>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</si>
  <si>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</si>
  <si>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</si>
  <si>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</si>
  <si>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</si>
  <si>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</si>
  <si>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</si>
  <si>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</si>
  <si>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</si>
  <si>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</si>
  <si>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</si>
  <si>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</si>
  <si>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</si>
  <si>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</si>
  <si>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</si>
  <si>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</si>
  <si>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</si>
  <si>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</si>
  <si>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</si>
  <si>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</si>
  <si>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</si>
  <si>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</si>
  <si>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</si>
  <si>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</si>
  <si>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</si>
  <si>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</si>
  <si>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</si>
  <si>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</si>
  <si>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</si>
  <si>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</si>
  <si>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</si>
  <si>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</si>
  <si>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</si>
  <si>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</si>
  <si>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</si>
  <si>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</si>
  <si>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</si>
  <si>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</si>
  <si>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</si>
  <si>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</si>
  <si>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</si>
  <si>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</si>
  <si>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</si>
  <si>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</si>
  <si>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</si>
  <si>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</si>
  <si>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</si>
  <si>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</si>
  <si>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</si>
  <si>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</si>
  <si>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</si>
  <si>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</si>
  <si>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</si>
  <si>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</si>
  <si>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</si>
  <si>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</si>
  <si>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</si>
  <si>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</si>
  <si>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</si>
  <si>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</si>
  <si>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</si>
  <si>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</si>
  <si>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</si>
  <si>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</si>
  <si>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</si>
  <si>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</si>
  <si>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</si>
  <si>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</si>
  <si>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</si>
  <si>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</si>
  <si>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</si>
  <si>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</si>
  <si>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</si>
  <si>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</si>
  <si>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</si>
  <si>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</si>
  <si>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</si>
  <si>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</si>
  <si>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</si>
  <si>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</si>
  <si>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</si>
  <si>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</si>
  <si>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</si>
  <si>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</si>
  <si>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</si>
  <si>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</si>
  <si>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</si>
  <si>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</si>
  <si>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</si>
  <si>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</si>
  <si>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</si>
  <si>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</si>
  <si>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</si>
  <si>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</si>
  <si>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</si>
  <si>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</si>
  <si>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</si>
  <si>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</si>
  <si>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</si>
  <si>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</si>
  <si>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</si>
  <si>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</si>
  <si>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</si>
  <si>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</si>
  <si>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</si>
  <si>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</si>
  <si>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</si>
  <si>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</si>
  <si>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</si>
  <si>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</si>
  <si>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</si>
  <si>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</si>
  <si>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</si>
  <si>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</si>
  <si>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</si>
  <si>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</si>
  <si>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</si>
  <si>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</si>
  <si>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</si>
  <si>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</si>
  <si>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</si>
  <si>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</si>
  <si>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</si>
  <si>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</si>
  <si>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</si>
  <si>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</si>
  <si>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</si>
  <si>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</si>
  <si>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</si>
  <si>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</si>
  <si>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</si>
  <si>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</si>
  <si>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</si>
  <si>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</si>
  <si>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</si>
  <si>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</si>
  <si>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</si>
  <si>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</si>
  <si>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</si>
  <si>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</si>
  <si>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</si>
  <si>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</si>
  <si>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</si>
  <si>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</si>
  <si>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</si>
  <si>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</si>
  <si>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</si>
  <si>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</si>
  <si>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</si>
  <si>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</si>
  <si>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</si>
  <si>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</si>
  <si>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</si>
  <si>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</si>
  <si>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</si>
  <si>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</si>
  <si>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</si>
  <si>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</si>
  <si>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</si>
  <si>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</si>
  <si>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</si>
  <si>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</si>
  <si>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</si>
  <si>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</si>
  <si>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</si>
  <si>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</si>
  <si>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</si>
  <si>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</si>
  <si>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</si>
  <si>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</si>
  <si>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</si>
  <si>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</si>
  <si>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</si>
  <si>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</si>
  <si>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</si>
  <si>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</si>
  <si>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</si>
  <si>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</si>
  <si>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</si>
  <si>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</si>
  <si>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</si>
  <si>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</si>
  <si>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</si>
  <si>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</si>
  <si>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</si>
  <si>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</si>
  <si>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</si>
  <si>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</si>
  <si>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</si>
  <si>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</si>
  <si>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</si>
  <si>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</si>
  <si>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</si>
  <si>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</si>
  <si>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</si>
  <si>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</si>
  <si>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</si>
  <si>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</si>
  <si>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</si>
  <si>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</si>
  <si>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</si>
  <si>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</si>
  <si>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</si>
  <si>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</si>
  <si>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</si>
  <si>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</si>
  <si>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</si>
  <si>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</si>
  <si>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</si>
  <si>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</si>
  <si>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</si>
  <si>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</si>
  <si>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</si>
  <si>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</si>
  <si>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</si>
  <si>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</si>
  <si>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</si>
  <si>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</si>
  <si>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</si>
  <si>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</si>
  <si>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</si>
  <si>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</si>
  <si>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</si>
  <si>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</si>
  <si>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</si>
  <si>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</si>
  <si>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</si>
  <si>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</si>
  <si>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</si>
  <si>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</si>
  <si>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</si>
  <si>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</si>
  <si>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</si>
  <si>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</si>
  <si>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</si>
  <si>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</si>
  <si>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</si>
  <si>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</si>
  <si>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</si>
  <si>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</si>
  <si>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</si>
  <si>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</si>
  <si>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</si>
  <si>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</si>
  <si>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</si>
  <si>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</si>
  <si>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</si>
  <si>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</si>
  <si>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</si>
  <si>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</si>
  <si>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</si>
  <si>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</si>
  <si>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</si>
  <si>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</si>
  <si>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</si>
  <si>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</si>
  <si>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</si>
  <si>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</si>
  <si>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</si>
  <si>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</si>
  <si>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</si>
  <si>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</si>
  <si>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</si>
  <si>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</si>
  <si>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</si>
  <si>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</si>
  <si>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</si>
  <si>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</si>
  <si>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</si>
  <si>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</si>
  <si>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</si>
  <si>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</si>
  <si>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</si>
  <si>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</si>
  <si>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</si>
  <si>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</si>
  <si>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</si>
  <si>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</si>
  <si>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</si>
  <si>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</si>
  <si>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</si>
  <si>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</si>
  <si>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</si>
  <si>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</si>
  <si>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</si>
  <si>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</si>
  <si>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</si>
  <si>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</si>
  <si>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</si>
  <si>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</si>
  <si>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</si>
  <si>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</si>
  <si>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</si>
  <si>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</si>
  <si>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</si>
  <si>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</si>
  <si>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</si>
  <si>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</si>
  <si>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</si>
  <si>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</si>
  <si>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</si>
  <si>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</si>
  <si>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</si>
  <si>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</si>
  <si>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</si>
  <si>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</si>
  <si>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</si>
  <si>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</si>
  <si>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</si>
  <si>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</si>
  <si>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</si>
  <si>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</si>
  <si>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</si>
  <si>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</si>
  <si>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</si>
  <si>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</si>
  <si>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</si>
  <si>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</si>
  <si>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</si>
  <si>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</si>
  <si>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</si>
  <si>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</si>
  <si>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</si>
  <si>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</si>
  <si>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</si>
  <si>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</si>
  <si>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</si>
  <si>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</si>
  <si>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</si>
  <si>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</si>
  <si>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</si>
  <si>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</si>
  <si>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</si>
  <si>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</si>
  <si>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</si>
  <si>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</si>
  <si>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</si>
  <si>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</si>
  <si>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</si>
  <si>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</si>
  <si>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</si>
  <si>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</si>
  <si>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</si>
  <si>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</si>
  <si>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</si>
  <si>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</si>
  <si>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</si>
  <si>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</si>
  <si>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</si>
  <si>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</si>
  <si>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</si>
  <si>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</si>
  <si>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</si>
  <si>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</si>
  <si>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</si>
  <si>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</si>
  <si>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</si>
  <si>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</si>
  <si>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</si>
  <si>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</si>
  <si>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</si>
  <si>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</si>
  <si>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</si>
  <si>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</si>
  <si>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</si>
  <si>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</si>
  <si>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</si>
  <si>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</si>
  <si>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</si>
  <si>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</si>
  <si>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</si>
  <si>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</si>
  <si>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</si>
  <si>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</si>
  <si>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</si>
  <si>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</si>
  <si>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</si>
  <si>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</si>
  <si>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</si>
  <si>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</si>
  <si>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</si>
  <si>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</si>
  <si>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</si>
  <si>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</si>
  <si>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</si>
  <si>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</si>
  <si>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</si>
  <si>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</si>
  <si>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</si>
  <si>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</si>
  <si>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</si>
  <si>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</si>
  <si>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</si>
  <si>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</si>
  <si>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</si>
  <si>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</si>
  <si>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</si>
  <si>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</si>
  <si>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</si>
  <si>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</si>
  <si>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</si>
  <si>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</si>
  <si>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</si>
  <si>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</si>
  <si>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</si>
  <si>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</si>
  <si>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</si>
  <si>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</si>
  <si>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</si>
  <si>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</si>
  <si>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</si>
  <si>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</si>
  <si>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</si>
  <si>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</si>
  <si>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</si>
  <si>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</si>
  <si>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</si>
  <si>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</si>
  <si>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</si>
  <si>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</si>
  <si>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</si>
  <si>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</si>
  <si>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</si>
  <si>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</si>
  <si>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</si>
  <si>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</si>
  <si>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</si>
  <si>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</si>
  <si>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</si>
  <si>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</si>
  <si>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</si>
  <si>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</si>
  <si>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</si>
  <si>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</si>
  <si>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</si>
  <si>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</si>
  <si>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</si>
  <si>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</si>
  <si>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</si>
  <si>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</si>
  <si>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</si>
  <si>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</si>
  <si>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</si>
  <si>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</si>
  <si>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</si>
  <si>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</si>
  <si>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</si>
  <si>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</si>
  <si>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</si>
  <si>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</si>
  <si>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</si>
  <si>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</si>
  <si>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</si>
  <si>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</si>
  <si>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</si>
  <si>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</si>
  <si>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</si>
  <si>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</si>
  <si>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</si>
  <si>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</si>
  <si>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</si>
  <si>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</si>
  <si>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</si>
  <si>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</si>
  <si>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</si>
  <si>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</si>
  <si>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</si>
  <si>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</si>
  <si>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</si>
  <si>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</si>
  <si>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</si>
  <si>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</si>
  <si>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</si>
  <si>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</si>
  <si>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</si>
  <si>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</si>
  <si>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</si>
  <si>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</si>
  <si>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</si>
  <si>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</si>
  <si>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</si>
  <si>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</si>
  <si>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</si>
  <si>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</si>
  <si>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</si>
  <si>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</si>
  <si>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</si>
  <si>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</si>
  <si>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</si>
  <si>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</si>
  <si>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</si>
  <si>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</si>
  <si>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</si>
  <si>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</si>
  <si>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</si>
  <si>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</si>
  <si>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</si>
  <si>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</si>
  <si>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</si>
  <si>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</si>
  <si>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</si>
  <si>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</si>
  <si>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</si>
  <si>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</si>
  <si>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</si>
  <si>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</si>
  <si>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</si>
  <si>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</si>
  <si>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</si>
  <si>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</si>
  <si>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</si>
  <si>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</si>
  <si>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</si>
  <si>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</si>
  <si>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</si>
  <si>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</si>
  <si>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</si>
  <si>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</si>
  <si>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</si>
  <si>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</si>
  <si>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</si>
  <si>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</si>
  <si>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</si>
  <si>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</si>
  <si>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</si>
  <si>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</si>
  <si>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</si>
  <si>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</si>
  <si>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</si>
  <si>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</si>
  <si>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</si>
  <si>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</si>
  <si>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</si>
  <si>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</si>
  <si>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</si>
  <si>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</si>
  <si>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</si>
  <si>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</si>
  <si>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</si>
  <si>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</si>
  <si>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</si>
  <si>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</si>
  <si>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</si>
  <si>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</si>
  <si>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</si>
  <si>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</si>
  <si>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</si>
  <si>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</si>
  <si>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</si>
  <si>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</si>
  <si>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</si>
  <si>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</si>
  <si>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</si>
  <si>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</si>
  <si>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</si>
  <si>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</si>
  <si>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</si>
  <si>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</si>
  <si>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</si>
  <si>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</si>
  <si>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</si>
  <si>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</si>
  <si>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</si>
  <si>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</si>
  <si>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</si>
  <si>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</si>
  <si>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</si>
  <si>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</si>
  <si>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</si>
  <si>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</si>
  <si>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</si>
  <si>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</si>
  <si>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</si>
  <si>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</si>
  <si>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</si>
  <si>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</si>
  <si>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</si>
  <si>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</si>
  <si>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</si>
  <si>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</si>
  <si>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</si>
  <si>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</si>
  <si>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</si>
  <si>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</si>
  <si>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</si>
  <si>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</si>
  <si>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</si>
  <si>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</si>
  <si>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</si>
  <si>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</si>
  <si>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</si>
  <si>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</si>
  <si>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</si>
  <si>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</si>
  <si>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</si>
  <si>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</si>
  <si>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</si>
  <si>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</si>
  <si>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</si>
  <si>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</si>
  <si>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</si>
  <si>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</si>
  <si>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</si>
  <si>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</si>
  <si>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</si>
  <si>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</si>
  <si>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</si>
  <si>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</si>
  <si>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</si>
  <si>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</si>
  <si>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</si>
  <si>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</si>
  <si>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</si>
  <si>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</si>
  <si>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</si>
  <si>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</si>
  <si>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</si>
  <si>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</si>
  <si>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</si>
  <si>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</si>
  <si>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</si>
  <si>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</si>
  <si>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</si>
  <si>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</si>
  <si>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</si>
  <si>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</si>
  <si>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</si>
  <si>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</si>
  <si>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</si>
  <si>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</si>
  <si>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</si>
  <si>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</si>
  <si>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</si>
  <si>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</si>
  <si>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</si>
  <si>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</si>
  <si>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</si>
  <si>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</si>
  <si>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</si>
  <si>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</si>
  <si>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</si>
  <si>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</si>
  <si>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</si>
  <si>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</si>
  <si>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</si>
  <si>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</si>
  <si>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</si>
  <si>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</si>
  <si>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</si>
  <si>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</si>
  <si>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</si>
  <si>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</si>
  <si>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</si>
  <si>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</si>
  <si>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</si>
  <si>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</si>
  <si>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</si>
  <si>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</si>
  <si>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</si>
  <si>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</si>
  <si>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</si>
  <si>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</si>
  <si>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</si>
  <si>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</si>
  <si>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</si>
  <si>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</si>
  <si>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</si>
  <si>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</si>
  <si>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</si>
  <si>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</si>
  <si>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</si>
  <si>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</si>
  <si>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</si>
  <si>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</si>
  <si>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</si>
  <si>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</si>
  <si>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</si>
  <si>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</si>
  <si>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</si>
  <si>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</si>
  <si>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</si>
  <si>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</si>
  <si>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</si>
  <si>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</si>
  <si>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</si>
  <si>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</si>
  <si>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</si>
  <si>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</si>
  <si>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</si>
  <si>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</si>
  <si>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</si>
  <si>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</si>
  <si>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</si>
  <si>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</si>
  <si>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</si>
  <si>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</si>
  <si>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</si>
  <si>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</si>
  <si>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</si>
  <si>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</si>
  <si>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</si>
  <si>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</si>
  <si>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</si>
  <si>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</si>
  <si>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</si>
  <si>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</si>
  <si>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</si>
  <si>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</si>
  <si>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</si>
  <si>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</si>
  <si>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</si>
  <si>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</si>
  <si>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</si>
  <si>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</si>
  <si>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</si>
  <si>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</si>
  <si>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</si>
  <si>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</si>
  <si>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</si>
  <si>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</si>
  <si>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</si>
  <si>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</si>
  <si>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</si>
  <si>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</si>
  <si>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</si>
  <si>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</si>
  <si>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</si>
  <si>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</si>
  <si>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</si>
  <si>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</si>
  <si>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</si>
  <si>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</si>
  <si>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</si>
  <si>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</si>
  <si>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</si>
  <si>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</si>
  <si>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</si>
  <si>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</si>
  <si>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</si>
  <si>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</si>
  <si>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</si>
  <si>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</si>
  <si>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</si>
  <si>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</si>
  <si>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</si>
  <si>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</si>
  <si>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</si>
  <si>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</si>
  <si>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</si>
  <si>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</si>
  <si>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</si>
  <si>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</si>
  <si>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</si>
  <si>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</si>
  <si>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</si>
  <si>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</si>
  <si>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</si>
  <si>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</si>
  <si>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</si>
  <si>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</si>
  <si>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</si>
  <si>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</si>
  <si>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</si>
  <si>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</si>
  <si>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</si>
  <si>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</si>
  <si>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</si>
  <si>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</si>
  <si>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</si>
  <si>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</si>
  <si>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</si>
  <si>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</si>
  <si>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</si>
  <si>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</si>
  <si>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</si>
  <si>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</si>
  <si>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</si>
  <si>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</si>
  <si>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</si>
  <si>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</si>
  <si>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</si>
  <si>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</si>
  <si>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</si>
  <si>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</si>
  <si>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</si>
  <si>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</si>
  <si>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</si>
  <si>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</si>
  <si>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</si>
  <si>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</si>
  <si>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</si>
  <si>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</si>
  <si>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</si>
  <si>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</si>
  <si>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</si>
  <si>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</si>
  <si>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</si>
  <si>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</si>
  <si>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</si>
  <si>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</si>
  <si>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</si>
  <si>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</si>
  <si>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</si>
  <si>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</si>
  <si>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</si>
  <si>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</si>
  <si>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</si>
  <si>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</si>
  <si>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</si>
  <si>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</si>
  <si>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</si>
  <si>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</si>
  <si>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</si>
  <si>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</si>
  <si>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</si>
  <si>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</si>
  <si>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</si>
  <si>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</si>
  <si>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</si>
  <si>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</si>
  <si>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</si>
  <si>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</si>
  <si>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</si>
  <si>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</si>
  <si>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</si>
  <si>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</si>
  <si>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</si>
  <si>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</si>
  <si>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</si>
  <si>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</si>
  <si>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</si>
  <si>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</si>
  <si>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</si>
  <si>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</si>
  <si>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</si>
  <si>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</si>
  <si>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</si>
  <si>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</si>
  <si>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</si>
  <si>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</si>
  <si>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</si>
  <si>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</si>
  <si>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</si>
  <si>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</si>
  <si>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</si>
  <si>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</si>
  <si>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</si>
  <si>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</si>
  <si>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</si>
  <si>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</si>
  <si>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</si>
  <si>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</si>
  <si>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</si>
  <si>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</si>
  <si>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</si>
  <si>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</si>
  <si>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</si>
  <si>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</si>
  <si>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</si>
  <si>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</si>
  <si>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</si>
  <si>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</si>
  <si>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</si>
  <si>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</si>
  <si>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</si>
  <si>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</si>
  <si>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</si>
  <si>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</si>
  <si>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</si>
  <si>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</si>
  <si>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</si>
  <si>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</si>
  <si>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</si>
  <si>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</si>
  <si>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</si>
  <si>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</si>
  <si>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</si>
  <si>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</si>
  <si>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</si>
  <si>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</si>
  <si>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</si>
  <si>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</si>
  <si>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</si>
  <si>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</si>
  <si>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</si>
  <si>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</si>
  <si>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</si>
  <si>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</si>
  <si>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</si>
  <si>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</si>
  <si>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</si>
  <si>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</si>
  <si>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</si>
  <si>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</si>
  <si>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</si>
  <si>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</si>
  <si>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</si>
  <si>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</si>
  <si>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</si>
  <si>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</si>
  <si>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</si>
  <si>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</si>
  <si>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</si>
  <si>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</si>
  <si>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</si>
  <si>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</si>
  <si>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</si>
  <si>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</si>
  <si>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</si>
  <si>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</si>
  <si>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</si>
  <si>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</si>
  <si>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</si>
  <si>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</si>
  <si>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</si>
  <si>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</si>
  <si>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</si>
  <si>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</si>
  <si>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</si>
  <si>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</si>
  <si>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</si>
  <si>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</si>
  <si>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</si>
  <si>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</si>
  <si>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</si>
  <si>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</si>
  <si>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</si>
  <si>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</si>
  <si>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</si>
  <si>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</si>
  <si>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</si>
  <si>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</si>
  <si>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</si>
  <si>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</si>
  <si>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</si>
  <si>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</si>
  <si>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</si>
  <si>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</si>
  <si>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</si>
  <si>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</si>
  <si>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</si>
  <si>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</si>
  <si>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</si>
  <si>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</si>
  <si>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</si>
  <si>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</si>
  <si>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</si>
  <si>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</si>
  <si>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</si>
  <si>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</si>
  <si>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</si>
  <si>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</si>
  <si>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</si>
  <si>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</si>
  <si>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</si>
  <si>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</si>
  <si>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</si>
  <si>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</si>
  <si>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</si>
  <si>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</si>
  <si>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</si>
  <si>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</si>
  <si>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</si>
  <si>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</si>
  <si>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</si>
  <si>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</si>
  <si>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</si>
  <si>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</si>
  <si>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</si>
  <si>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</si>
  <si>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</si>
  <si>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</si>
  <si>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</si>
  <si>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</si>
  <si>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</si>
  <si>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</si>
  <si>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</si>
  <si>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</si>
  <si>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</si>
  <si>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</si>
  <si>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</si>
  <si>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</si>
  <si>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</si>
  <si>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</si>
  <si>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</si>
  <si>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</si>
  <si>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</si>
  <si>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</si>
  <si>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</si>
  <si>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</si>
  <si>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</si>
  <si>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</si>
  <si>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</si>
  <si>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</si>
  <si>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</si>
  <si>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</si>
  <si>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</si>
  <si>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</si>
  <si>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</si>
  <si>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</si>
  <si>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</si>
  <si>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</si>
  <si>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</si>
  <si>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</si>
  <si>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</si>
  <si>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</si>
  <si>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</si>
  <si>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</si>
  <si>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</si>
  <si>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</si>
  <si>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</si>
  <si>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</si>
  <si>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</si>
  <si>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</si>
  <si>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</si>
  <si>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</si>
  <si>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</si>
  <si>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</si>
  <si>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</si>
  <si>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</si>
  <si>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</si>
  <si>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</si>
  <si>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</si>
  <si>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</si>
  <si>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</si>
  <si>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</si>
  <si>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</si>
  <si>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</si>
  <si>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</si>
  <si>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</si>
  <si>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</si>
  <si>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</si>
  <si>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</si>
  <si>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</si>
  <si>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</si>
  <si>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</si>
  <si>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</si>
  <si>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</si>
  <si>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</si>
  <si>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</si>
  <si>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</si>
  <si>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</si>
  <si>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</si>
  <si>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</si>
  <si>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</si>
  <si>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</si>
  <si>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</si>
  <si>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</si>
  <si>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</si>
  <si>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</si>
  <si>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</si>
  <si>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</si>
  <si>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</si>
  <si>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</si>
  <si>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</si>
  <si>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</si>
  <si>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</si>
  <si>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</si>
  <si>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</si>
  <si>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</si>
  <si>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</si>
  <si>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</si>
  <si>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</si>
  <si>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</si>
  <si>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</si>
  <si>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</si>
  <si>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</si>
  <si>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</si>
  <si>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</si>
  <si>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</si>
  <si>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</si>
  <si>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</si>
  <si>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</si>
  <si>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</si>
  <si>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</si>
  <si>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</si>
  <si>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</si>
  <si>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</si>
  <si>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</si>
  <si>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</si>
  <si>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</si>
  <si>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</si>
  <si>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</si>
  <si>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</si>
  <si>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</si>
  <si>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</si>
  <si>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</si>
  <si>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</si>
  <si>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</si>
  <si>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</si>
  <si>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</si>
  <si>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</si>
  <si>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</si>
  <si>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</si>
  <si>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</si>
  <si>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</si>
  <si>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</si>
  <si>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</si>
  <si>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</si>
  <si>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</si>
  <si>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</si>
  <si>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</si>
  <si>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</si>
  <si>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</si>
  <si>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</si>
  <si>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</si>
  <si>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</si>
  <si>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</si>
  <si>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</si>
  <si>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</si>
  <si>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</si>
  <si>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</si>
  <si>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</si>
  <si>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</si>
  <si>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</si>
  <si>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</si>
  <si>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</si>
  <si>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</si>
  <si>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</si>
  <si>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</si>
  <si>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</si>
  <si>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</si>
  <si>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</si>
  <si>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</si>
  <si>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</si>
  <si>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</si>
  <si>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</si>
  <si>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</si>
  <si>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</si>
  <si>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</si>
  <si>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</si>
  <si>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</si>
  <si>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</si>
  <si>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</si>
  <si>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</si>
  <si>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</si>
  <si>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</si>
  <si>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</si>
  <si>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</si>
  <si>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</si>
  <si>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</si>
  <si>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</si>
  <si>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</si>
  <si>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</si>
  <si>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</si>
  <si>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</si>
  <si>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</si>
  <si>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</si>
  <si>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</si>
  <si>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</si>
  <si>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</si>
  <si>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</si>
  <si>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</si>
  <si>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</si>
  <si>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</si>
  <si>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</si>
  <si>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</si>
  <si>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</si>
  <si>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</si>
  <si>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</si>
  <si>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</si>
  <si>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</si>
  <si>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</si>
  <si>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</si>
  <si>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</si>
  <si>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</si>
  <si>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</si>
  <si>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</si>
  <si>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</si>
  <si>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</si>
  <si>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</si>
  <si>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</si>
  <si>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</si>
  <si>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</si>
  <si>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</si>
  <si>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</si>
  <si>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</si>
  <si>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</si>
  <si>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</si>
  <si>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</si>
  <si>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</si>
  <si>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</si>
  <si>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</si>
  <si>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</si>
  <si>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</si>
  <si>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</si>
  <si>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</si>
  <si>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</si>
  <si>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</si>
  <si>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</si>
  <si>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</si>
  <si>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</si>
  <si>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</si>
  <si>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</si>
  <si>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</si>
  <si>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</si>
  <si>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</si>
  <si>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</si>
  <si>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</si>
  <si>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</si>
  <si>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</si>
  <si>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</si>
  <si>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</si>
  <si>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</si>
  <si>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</si>
  <si>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</si>
  <si>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</si>
  <si>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</si>
  <si>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</si>
  <si>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</si>
  <si>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</si>
  <si>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</si>
  <si>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</si>
  <si>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</si>
  <si>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</si>
  <si>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</si>
  <si>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</si>
  <si>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</si>
  <si>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</si>
  <si>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</si>
  <si>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</si>
  <si>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</si>
  <si>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</si>
  <si>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</si>
  <si>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</si>
  <si>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</si>
  <si>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</si>
  <si>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</si>
  <si>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</si>
  <si>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</si>
  <si>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</si>
  <si>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</si>
  <si>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</si>
  <si>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</si>
  <si>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</si>
  <si>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</si>
  <si>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</si>
  <si>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</si>
  <si>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</si>
  <si>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</si>
  <si>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</si>
  <si>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</si>
  <si>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</si>
  <si>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</si>
  <si>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</si>
  <si>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</si>
  <si>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</si>
  <si>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</si>
  <si>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</si>
  <si>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</si>
  <si>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</si>
  <si>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</si>
  <si>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</si>
  <si>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</si>
  <si>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</si>
  <si>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</si>
  <si>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</si>
  <si>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</si>
  <si>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</si>
  <si>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</si>
  <si>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</si>
  <si>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</si>
  <si>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</si>
  <si>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</si>
  <si>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</si>
  <si>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</si>
  <si>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</si>
  <si>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</si>
  <si>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</si>
  <si>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</si>
  <si>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</si>
  <si>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</si>
  <si>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</si>
  <si>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</si>
  <si>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</si>
  <si>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</si>
  <si>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</si>
  <si>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</si>
  <si>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</si>
  <si>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</si>
  <si>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</si>
  <si>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</si>
  <si>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</si>
  <si>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</si>
  <si>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</si>
  <si>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</si>
  <si>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</si>
  <si>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</si>
  <si>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</si>
  <si>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</si>
  <si>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</si>
  <si>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</si>
  <si>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</si>
  <si>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</si>
  <si>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</si>
  <si>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</si>
  <si>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</si>
  <si>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</si>
  <si>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</si>
  <si>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</si>
  <si>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</si>
  <si>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</si>
  <si>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</si>
  <si>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</si>
  <si>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</si>
  <si>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</si>
  <si>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</si>
  <si>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</si>
  <si>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</si>
  <si>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</si>
  <si>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</si>
  <si>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</si>
  <si>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</si>
  <si>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</si>
  <si>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</si>
  <si>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</si>
  <si>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</si>
  <si>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</si>
  <si>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</si>
  <si>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</si>
  <si>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</si>
  <si>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</si>
  <si>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</si>
  <si>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</si>
  <si>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</si>
  <si>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</si>
  <si>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</si>
  <si>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</si>
  <si>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</si>
  <si>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</si>
  <si>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</si>
  <si>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</si>
  <si>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</si>
  <si>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</si>
  <si>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</si>
  <si>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</si>
  <si>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</si>
  <si>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</si>
  <si>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</si>
  <si>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</si>
  <si>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</si>
  <si>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</si>
  <si>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</si>
  <si>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</si>
  <si>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</si>
  <si>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</si>
  <si>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</si>
  <si>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</si>
  <si>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</si>
  <si>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</si>
  <si>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</si>
  <si>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</si>
  <si>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</si>
  <si>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</si>
  <si>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</si>
  <si>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</si>
  <si>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</si>
  <si>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</si>
  <si>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</si>
  <si>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</si>
  <si>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</si>
  <si>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</si>
  <si>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</si>
  <si>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</si>
  <si>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</si>
  <si>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</si>
  <si>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</si>
  <si>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</si>
  <si>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</si>
  <si>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</si>
  <si>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</si>
  <si>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</si>
  <si>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</si>
  <si>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</si>
  <si>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</si>
  <si>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</si>
  <si>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</si>
  <si>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</si>
  <si>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</si>
  <si>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</si>
  <si>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</si>
  <si>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</si>
  <si>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</si>
  <si>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</si>
  <si>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</si>
  <si>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</si>
  <si>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</si>
  <si>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</si>
  <si>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</si>
  <si>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</si>
  <si>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</si>
  <si>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</si>
  <si>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</si>
  <si>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</si>
  <si>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</si>
  <si>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</si>
  <si>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</si>
  <si>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</si>
  <si>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</si>
  <si>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</si>
  <si>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</si>
  <si>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</si>
  <si>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</si>
  <si>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</si>
  <si>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</si>
  <si>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</si>
  <si>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</si>
  <si>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</si>
  <si>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</si>
  <si>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</si>
  <si>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</si>
  <si>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</si>
  <si>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</si>
  <si>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</si>
  <si>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</si>
  <si>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</si>
  <si>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</si>
  <si>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</si>
  <si>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</si>
  <si>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</si>
  <si>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</si>
  <si>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</si>
  <si>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</si>
  <si>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</si>
  <si>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</si>
  <si>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</si>
  <si>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</si>
  <si>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</si>
  <si>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</si>
  <si>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</si>
  <si>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</si>
  <si>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</si>
  <si>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</si>
  <si>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</si>
  <si>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</si>
  <si>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</si>
  <si>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</si>
  <si>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</si>
  <si>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</si>
  <si>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</si>
  <si>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</si>
  <si>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</si>
  <si>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</si>
  <si>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</si>
  <si>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</si>
  <si>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</si>
  <si>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</si>
  <si>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</si>
  <si>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</si>
  <si>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</si>
  <si>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</si>
  <si>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</si>
  <si>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</si>
  <si>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</si>
  <si>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</si>
  <si>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</si>
  <si>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</si>
  <si>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</si>
  <si>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</si>
  <si>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</si>
  <si>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</si>
  <si>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</si>
  <si>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</si>
  <si>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</si>
  <si>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</si>
  <si>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</si>
  <si>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</si>
  <si>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</si>
  <si>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</si>
  <si>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</si>
  <si>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</si>
  <si>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</si>
  <si>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</si>
  <si>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</si>
  <si>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</si>
  <si>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</si>
  <si>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</si>
  <si>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</si>
  <si>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</si>
  <si>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</si>
  <si>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</si>
  <si>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</si>
  <si>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</si>
  <si>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</si>
  <si>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</si>
  <si>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</si>
  <si>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</si>
  <si>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</si>
  <si>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</si>
  <si>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</si>
  <si>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</si>
  <si>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</si>
  <si>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</si>
  <si>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</si>
  <si>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</si>
  <si>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</si>
  <si>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</si>
  <si>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</si>
  <si>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</si>
  <si>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</si>
  <si>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</si>
  <si>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</si>
  <si>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</si>
  <si>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</si>
  <si>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</si>
  <si>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</si>
  <si>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</si>
  <si>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</si>
  <si>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</si>
  <si>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</si>
  <si>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</si>
  <si>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</si>
  <si>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</si>
  <si>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</si>
  <si>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</si>
  <si>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</si>
  <si>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</si>
  <si>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</si>
  <si>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</si>
  <si>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</si>
  <si>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</si>
  <si>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</si>
  <si>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</si>
  <si>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</si>
  <si>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</si>
  <si>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</si>
  <si>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</si>
  <si>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</si>
  <si>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</si>
  <si>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</si>
  <si>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</si>
  <si>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</si>
  <si>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</si>
  <si>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</si>
  <si>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</si>
  <si>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</si>
  <si>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</si>
  <si>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</si>
  <si>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</si>
  <si>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</si>
  <si>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</si>
  <si>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</si>
  <si>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</si>
  <si>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</si>
  <si>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</si>
  <si>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</si>
  <si>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</si>
  <si>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</si>
  <si>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</si>
  <si>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</si>
  <si>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</si>
  <si>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</si>
  <si>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</si>
  <si>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</si>
  <si>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</si>
  <si>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</si>
  <si>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</si>
  <si>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</si>
  <si>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</si>
  <si>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</si>
  <si>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</si>
  <si>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</si>
  <si>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</si>
  <si>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</si>
  <si>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</si>
  <si>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</si>
  <si>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</si>
  <si>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</si>
  <si>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</si>
  <si>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</si>
  <si>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</si>
  <si>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</si>
  <si>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</si>
  <si>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</si>
  <si>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</si>
  <si>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</si>
  <si>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</si>
  <si>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</si>
  <si>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</si>
  <si>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</si>
  <si>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</si>
  <si>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</si>
  <si>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</si>
  <si>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</si>
  <si>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</si>
  <si>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</si>
  <si>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</si>
  <si>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</si>
  <si>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</si>
  <si>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</si>
  <si>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</si>
  <si>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</si>
  <si>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</si>
  <si>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</si>
  <si>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</si>
  <si>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</si>
  <si>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</si>
  <si>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</si>
  <si>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</si>
  <si>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</si>
  <si>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</si>
  <si>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</si>
  <si>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</si>
  <si>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</si>
  <si>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</si>
  <si>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</si>
  <si>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</si>
  <si>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</si>
  <si>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</si>
  <si>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</si>
  <si>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</si>
  <si>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</si>
  <si>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</si>
  <si>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</si>
  <si>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</si>
  <si>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</si>
  <si>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</si>
  <si>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</si>
  <si>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</si>
  <si>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</si>
  <si>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</si>
  <si>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</si>
  <si>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</si>
  <si>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</si>
  <si>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</si>
  <si>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</si>
  <si>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</si>
  <si>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</si>
  <si>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</si>
  <si>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</si>
  <si>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</si>
  <si>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</si>
  <si>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</si>
  <si>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</si>
  <si>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</si>
  <si>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</si>
  <si>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</si>
  <si>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</si>
  <si>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</si>
  <si>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</si>
  <si>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</si>
  <si>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</si>
  <si>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</si>
  <si>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</si>
  <si>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</si>
  <si>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</si>
  <si>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</si>
  <si>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</si>
  <si>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</si>
  <si>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</si>
  <si>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</si>
  <si>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</si>
  <si>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</si>
  <si>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</si>
  <si>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</si>
  <si>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</si>
  <si>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</si>
  <si>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</si>
  <si>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</si>
  <si>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</si>
  <si>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</si>
  <si>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</si>
  <si>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</si>
  <si>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</si>
  <si>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</si>
  <si>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</si>
  <si>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</si>
  <si>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</si>
  <si>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</si>
  <si>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</si>
  <si>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</si>
  <si>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</si>
  <si>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</si>
  <si>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</si>
  <si>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</si>
  <si>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</si>
  <si>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</si>
  <si>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</si>
  <si>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</si>
  <si>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</si>
  <si>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</si>
  <si>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</si>
  <si>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</si>
  <si>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</si>
  <si>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</si>
  <si>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</si>
  <si>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</si>
  <si>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</si>
  <si>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</si>
  <si>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</si>
  <si>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</si>
  <si>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</si>
  <si>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</si>
  <si>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</si>
  <si>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</si>
  <si>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</si>
  <si>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</si>
  <si>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</si>
  <si>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</si>
  <si>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</si>
  <si>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</si>
  <si>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</si>
  <si>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</si>
  <si>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</si>
  <si>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</si>
  <si>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</si>
  <si>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</si>
  <si>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</si>
  <si>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</si>
  <si>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</si>
  <si>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</si>
  <si>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</si>
  <si>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</si>
  <si>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</si>
  <si>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</si>
  <si>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</si>
  <si>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</si>
  <si>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</si>
  <si>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</si>
  <si>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</si>
  <si>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</si>
  <si>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</si>
  <si>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</si>
  <si>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</si>
  <si>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</si>
  <si>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</si>
  <si>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</si>
  <si>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</si>
  <si>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</si>
  <si>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</si>
  <si>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</si>
  <si>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</si>
  <si>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</si>
  <si>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</si>
  <si>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</si>
  <si>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</si>
  <si>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</si>
  <si>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</si>
  <si>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</si>
  <si>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</si>
  <si>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</si>
  <si>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</si>
  <si>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</si>
  <si>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</si>
  <si>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</si>
  <si>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</si>
  <si>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</si>
  <si>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</si>
  <si>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</si>
  <si>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</si>
  <si>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</si>
  <si>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</si>
  <si>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</si>
  <si>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</si>
  <si>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</si>
  <si>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</si>
  <si>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</si>
  <si>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</si>
  <si>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</si>
  <si>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</si>
  <si>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</si>
  <si>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</si>
  <si>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</si>
  <si>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</si>
  <si>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</si>
  <si>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</si>
  <si>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</si>
  <si>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</si>
  <si>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</si>
  <si>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</si>
  <si>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</si>
  <si>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</si>
  <si>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</si>
  <si>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</si>
  <si>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</si>
  <si>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</si>
  <si>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</si>
  <si>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</si>
  <si>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</si>
  <si>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</si>
  <si>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</si>
  <si>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</si>
  <si>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</si>
  <si>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</si>
  <si>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</si>
  <si>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</si>
  <si>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</si>
  <si>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</si>
  <si>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</si>
  <si>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</si>
  <si>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</si>
  <si>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</si>
  <si>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</si>
  <si>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</si>
  <si>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</si>
  <si>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</si>
  <si>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</si>
  <si>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</si>
  <si>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</si>
  <si>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</si>
  <si>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</si>
  <si>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</si>
  <si>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</si>
  <si>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</si>
  <si>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</si>
  <si>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</si>
  <si>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</si>
  <si>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</si>
  <si>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</si>
  <si>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</si>
  <si>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</si>
  <si>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</si>
  <si>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</si>
  <si>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</si>
  <si>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</si>
  <si>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</si>
  <si>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</si>
  <si>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</si>
  <si>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</si>
  <si>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</si>
  <si>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</si>
  <si>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</si>
  <si>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</si>
  <si>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</si>
  <si>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</si>
  <si>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</si>
  <si>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</si>
  <si>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</si>
  <si>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</si>
  <si>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</si>
  <si>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</si>
  <si>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</si>
  <si>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</si>
  <si>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</si>
  <si>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</si>
  <si>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</si>
  <si>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</si>
  <si>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</si>
  <si>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</si>
  <si>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</si>
  <si>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</si>
  <si>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</si>
  <si>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</si>
  <si>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</si>
  <si>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</si>
  <si>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</si>
  <si>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</si>
  <si>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</si>
  <si>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</si>
  <si>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</si>
  <si>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</si>
  <si>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</si>
  <si>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</si>
  <si>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</si>
  <si>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</si>
  <si>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</si>
  <si>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</si>
  <si>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</si>
  <si>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</si>
  <si>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</si>
  <si>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</si>
  <si>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</si>
  <si>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</si>
  <si>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</si>
  <si>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</si>
  <si>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</si>
  <si>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</si>
  <si>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</si>
  <si>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</si>
  <si>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</si>
  <si>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</si>
  <si>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</si>
  <si>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</si>
  <si>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</si>
  <si>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</si>
  <si>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</si>
  <si>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</si>
  <si>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</si>
  <si>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</si>
  <si>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</si>
  <si>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</si>
  <si>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</si>
  <si>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</si>
  <si>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</si>
  <si>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</si>
  <si>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</si>
  <si>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</si>
  <si>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</si>
  <si>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</si>
  <si>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</si>
  <si>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</si>
  <si>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</si>
  <si>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</si>
  <si>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</si>
  <si>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</si>
  <si>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</si>
  <si>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</si>
  <si>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</si>
  <si>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</si>
  <si>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</si>
  <si>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</si>
  <si>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</si>
  <si>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</si>
  <si>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</si>
  <si>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</si>
  <si>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</si>
  <si>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</si>
  <si>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</si>
  <si>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</si>
  <si>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</si>
  <si>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</si>
  <si>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</si>
  <si>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</si>
  <si>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</si>
  <si>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</si>
  <si>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</si>
  <si>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</si>
  <si>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</si>
  <si>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</si>
  <si>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</si>
  <si>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</si>
  <si>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</si>
  <si>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</si>
  <si>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</si>
  <si>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</si>
  <si>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</si>
  <si>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</si>
  <si>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</si>
  <si>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</si>
  <si>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</si>
  <si>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</si>
  <si>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</si>
  <si>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</si>
  <si>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</si>
  <si>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</si>
  <si>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</si>
  <si>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</si>
  <si>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</si>
  <si>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</si>
  <si>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</si>
  <si>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</si>
  <si>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</si>
  <si>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</si>
  <si>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</si>
  <si>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</si>
  <si>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</si>
  <si>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</si>
  <si>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</si>
  <si>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</si>
  <si>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</si>
  <si>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</si>
  <si>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</si>
  <si>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</si>
  <si>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</si>
  <si>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</si>
  <si>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</si>
  <si>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</si>
  <si>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</si>
  <si>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</si>
  <si>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</si>
  <si>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</si>
  <si>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</si>
  <si>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</si>
  <si>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</si>
  <si>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</si>
  <si>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</si>
  <si>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</si>
  <si>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</si>
  <si>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</si>
  <si>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</si>
  <si>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</si>
  <si>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</si>
  <si>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</si>
  <si>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</si>
  <si>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</si>
  <si>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</si>
  <si>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</si>
  <si>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</si>
  <si>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</si>
  <si>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</si>
  <si>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</si>
  <si>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</si>
  <si>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</si>
  <si>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</si>
  <si>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</si>
  <si>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</si>
  <si>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</si>
  <si>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</si>
  <si>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</si>
  <si>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</si>
  <si>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</si>
  <si>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</si>
  <si>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</si>
  <si>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</si>
  <si>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</si>
  <si>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</si>
  <si>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</si>
  <si>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</si>
  <si>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</si>
  <si>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</si>
  <si>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</si>
  <si>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</si>
  <si>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</si>
  <si>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</si>
  <si>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</si>
  <si>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</si>
  <si>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</si>
  <si>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</si>
  <si>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</si>
  <si>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</si>
  <si>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</si>
  <si>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</si>
  <si>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</si>
  <si>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</si>
  <si>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</si>
  <si>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</si>
  <si>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</si>
  <si>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</si>
  <si>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</si>
  <si>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</si>
  <si>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</si>
  <si>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</si>
  <si>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</si>
  <si>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</si>
  <si>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</si>
  <si>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</si>
  <si>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</si>
  <si>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</si>
  <si>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</si>
  <si>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</si>
  <si>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</si>
  <si>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</si>
  <si>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</si>
  <si>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</si>
  <si>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</si>
  <si>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</si>
  <si>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</si>
  <si>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</si>
  <si>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</si>
  <si>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</si>
  <si>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</si>
  <si>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</si>
  <si>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</si>
  <si>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</si>
  <si>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</si>
  <si>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</si>
  <si>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</si>
  <si>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</si>
  <si>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</si>
  <si>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</si>
  <si>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</si>
  <si>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</si>
  <si>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</si>
  <si>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</si>
  <si>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</si>
  <si>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</si>
  <si>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</si>
  <si>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</si>
  <si>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</si>
  <si>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</si>
  <si>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</si>
  <si>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</si>
  <si>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</si>
  <si>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</si>
  <si>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</si>
  <si>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</si>
  <si>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</si>
  <si>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</si>
  <si>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</si>
  <si>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</si>
  <si>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</si>
  <si>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</si>
  <si>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</si>
  <si>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</si>
  <si>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</si>
  <si>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</si>
  <si>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</si>
  <si>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</si>
  <si>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</si>
  <si>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</si>
  <si>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</si>
  <si>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</si>
  <si>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</si>
  <si>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</si>
  <si>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</si>
  <si>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</si>
  <si>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</si>
  <si>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</si>
  <si>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</si>
  <si>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</si>
  <si>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</si>
  <si>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</si>
  <si>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</si>
  <si>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</si>
  <si>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</si>
  <si>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</si>
  <si>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</si>
  <si>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</si>
  <si>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</si>
  <si>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</si>
  <si>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</si>
  <si>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</si>
  <si>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</si>
  <si>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</si>
  <si>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</si>
  <si>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</si>
  <si>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</si>
  <si>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</si>
  <si>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</si>
  <si>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</si>
  <si>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</si>
  <si>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</si>
  <si>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</si>
  <si>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</si>
  <si>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</si>
  <si>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</si>
  <si>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</si>
  <si>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</si>
  <si>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</si>
  <si>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</si>
  <si>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</si>
  <si>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</si>
  <si>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</si>
  <si>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</si>
  <si>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</si>
  <si>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</si>
  <si>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</si>
  <si>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</si>
  <si>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</si>
  <si>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</si>
  <si>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</si>
  <si>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</si>
  <si>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</si>
  <si>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</si>
  <si>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</si>
  <si>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</si>
  <si>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</si>
  <si>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</si>
  <si>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</si>
  <si>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</si>
  <si>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</si>
  <si>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</si>
  <si>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</si>
  <si>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</si>
  <si>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</si>
  <si>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</si>
  <si>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</si>
  <si>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</si>
  <si>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</si>
  <si>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</si>
  <si>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</si>
  <si>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</si>
  <si>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</si>
  <si>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</si>
  <si>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</si>
  <si>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</si>
  <si>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</si>
  <si>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</si>
  <si>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</si>
  <si>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</si>
  <si>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</si>
  <si>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</si>
  <si>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</si>
  <si>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</si>
  <si>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</si>
  <si>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</si>
  <si>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</si>
  <si>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</si>
  <si>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</si>
  <si>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</si>
  <si>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</si>
  <si>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</si>
  <si>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</si>
  <si>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</si>
  <si>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</si>
  <si>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</si>
  <si>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</si>
  <si>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</si>
  <si>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</si>
  <si>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</si>
  <si>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</si>
  <si>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</si>
  <si>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</si>
  <si>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</si>
  <si>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</si>
  <si>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</si>
  <si>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</si>
  <si>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</si>
  <si>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</si>
  <si>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</si>
  <si>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</si>
  <si>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</si>
  <si>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</si>
  <si>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</si>
  <si>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</si>
  <si>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</si>
  <si>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</si>
  <si>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</si>
  <si>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</si>
  <si>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</si>
  <si>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</si>
  <si>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</si>
  <si>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</si>
  <si>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</si>
  <si>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</si>
  <si>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</si>
  <si>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</si>
  <si>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</si>
  <si>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</si>
  <si>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</si>
  <si>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</si>
  <si>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</si>
  <si>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</si>
  <si>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</si>
  <si>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</si>
  <si>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</si>
  <si>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</si>
  <si>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</si>
  <si>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</si>
  <si>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</si>
  <si>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</si>
  <si>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</si>
  <si>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</si>
  <si>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</si>
  <si>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</si>
  <si>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</si>
  <si>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</si>
  <si>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</si>
  <si>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</si>
  <si>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</si>
  <si>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</si>
  <si>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</si>
  <si>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</si>
  <si>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</si>
  <si>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</si>
  <si>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</si>
  <si>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</si>
  <si>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</si>
  <si>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</si>
  <si>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</si>
  <si>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</si>
  <si>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</si>
  <si>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</si>
  <si>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</si>
  <si>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</si>
  <si>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</si>
  <si>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</si>
  <si>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</si>
  <si>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</si>
  <si>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</si>
  <si>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</si>
  <si>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</si>
  <si>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</si>
  <si>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</si>
  <si>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</si>
  <si>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</si>
  <si>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</si>
  <si>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</si>
  <si>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</si>
  <si>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</si>
  <si>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</si>
  <si>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</si>
  <si>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</si>
  <si>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</si>
  <si>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</si>
  <si>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</si>
  <si>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</si>
  <si>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</si>
  <si>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</si>
  <si>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</si>
  <si>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</si>
  <si>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</si>
  <si>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</si>
  <si>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</si>
  <si>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</si>
  <si>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</si>
  <si>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</si>
  <si>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</si>
  <si>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</si>
  <si>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</si>
  <si>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</si>
  <si>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</si>
  <si>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</si>
  <si>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</si>
  <si>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</si>
  <si>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</si>
  <si>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</si>
  <si>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</si>
  <si>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</si>
  <si>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</si>
  <si>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</si>
  <si>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</si>
  <si>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</si>
  <si>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</si>
  <si>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</si>
  <si>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</si>
  <si>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</si>
  <si>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</si>
  <si>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</si>
  <si>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</si>
  <si>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</si>
  <si>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</si>
  <si>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</si>
  <si>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</si>
  <si>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</si>
  <si>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</si>
  <si>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</si>
  <si>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</si>
  <si>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</si>
  <si>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</si>
  <si>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</si>
  <si>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</si>
  <si>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</si>
  <si>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</si>
  <si>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</si>
  <si>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</si>
  <si>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</si>
  <si>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</si>
  <si>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</si>
  <si>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</si>
  <si>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</si>
  <si>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</si>
  <si>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</si>
  <si>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</si>
  <si>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</si>
  <si>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</si>
  <si>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</si>
  <si>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</si>
  <si>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</si>
  <si>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</si>
  <si>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</si>
  <si>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</si>
  <si>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</si>
  <si>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</si>
  <si>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</si>
  <si>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</si>
  <si>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</si>
  <si>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</si>
  <si>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</si>
  <si>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</si>
  <si>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</si>
  <si>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</si>
  <si>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</si>
  <si>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</si>
  <si>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</si>
  <si>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</si>
  <si>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</si>
  <si>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</si>
  <si>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</si>
  <si>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</si>
  <si>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</si>
  <si>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</si>
  <si>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</si>
  <si>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</si>
  <si>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</si>
  <si>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</si>
  <si>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</si>
  <si>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</si>
  <si>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</si>
  <si>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</si>
  <si>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</si>
  <si>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</si>
  <si>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</si>
  <si>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</si>
  <si>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</si>
  <si>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</si>
  <si>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</si>
  <si>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</si>
  <si>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</si>
  <si>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</si>
  <si>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</si>
  <si>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</si>
  <si>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</si>
  <si>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</si>
  <si>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</si>
  <si>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</si>
  <si>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</si>
  <si>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</si>
  <si>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</si>
  <si>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</si>
  <si>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</si>
  <si>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</si>
  <si>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</si>
  <si>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</si>
  <si>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</si>
  <si>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</si>
  <si>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</si>
  <si>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</si>
  <si>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</si>
  <si>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</si>
  <si>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</si>
  <si>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</si>
  <si>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</si>
  <si>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</si>
  <si>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</si>
  <si>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</si>
  <si>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</si>
  <si>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</si>
  <si>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</si>
  <si>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</si>
  <si>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</si>
  <si>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</si>
  <si>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</si>
  <si>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</si>
  <si>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</si>
  <si>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</si>
  <si>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</si>
  <si>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</si>
  <si>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</si>
  <si>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</si>
  <si>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</si>
  <si>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</si>
  <si>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</si>
  <si>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</si>
  <si>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</si>
  <si>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</si>
  <si>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</si>
  <si>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</si>
  <si>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</si>
  <si>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</si>
  <si>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</si>
  <si>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</si>
  <si>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</si>
  <si>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</si>
  <si>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</si>
  <si>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</si>
  <si>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</si>
  <si>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</si>
  <si>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</si>
  <si>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</si>
  <si>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</si>
  <si>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</si>
  <si>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</si>
  <si>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</si>
  <si>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</si>
  <si>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</si>
  <si>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</si>
  <si>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</si>
  <si>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</si>
  <si>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</si>
  <si>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</si>
  <si>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</si>
  <si>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</si>
  <si>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</si>
  <si>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</si>
  <si>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</si>
  <si>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</si>
  <si>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</si>
  <si>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</si>
  <si>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</si>
  <si>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</si>
  <si>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</si>
  <si>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</si>
  <si>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</si>
  <si>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</si>
  <si>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</si>
  <si>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</si>
  <si>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</si>
  <si>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</si>
  <si>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</si>
  <si>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</si>
  <si>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</si>
  <si>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</si>
  <si>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</si>
  <si>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</si>
  <si>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</si>
  <si>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</si>
  <si>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</si>
  <si>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</si>
  <si>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</si>
  <si>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</si>
  <si>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</si>
  <si>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</si>
  <si>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</si>
  <si>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</si>
  <si>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</si>
  <si>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</si>
  <si>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</si>
  <si>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</si>
  <si>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</si>
  <si>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</si>
  <si>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</si>
  <si>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</si>
  <si>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</si>
  <si>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</si>
  <si>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</si>
  <si>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</si>
  <si>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</si>
  <si>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</si>
  <si>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</si>
  <si>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</si>
  <si>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</si>
  <si>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</si>
  <si>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</si>
  <si>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</si>
  <si>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</si>
  <si>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</si>
  <si>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</si>
  <si>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</si>
  <si>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</si>
  <si>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</si>
  <si>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</si>
  <si>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</si>
  <si>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</si>
  <si>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</si>
  <si>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</si>
  <si>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</si>
  <si>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</si>
  <si>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</si>
  <si>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</si>
  <si>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</si>
  <si>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</si>
  <si>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</si>
  <si>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</si>
  <si>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</si>
  <si>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</si>
  <si>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</si>
  <si>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</si>
  <si>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</si>
  <si>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</si>
  <si>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</si>
  <si>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</si>
  <si>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</si>
  <si>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</si>
  <si>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</si>
  <si>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</si>
  <si>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</si>
  <si>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</si>
  <si>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</si>
  <si>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</si>
  <si>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</si>
  <si>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</si>
  <si>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</si>
  <si>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</si>
  <si>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</si>
  <si>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</si>
  <si>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</si>
  <si>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</si>
  <si>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</si>
  <si>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</si>
  <si>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</si>
  <si>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</si>
  <si>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</si>
  <si>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</si>
  <si>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</si>
  <si>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</si>
  <si>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</si>
  <si>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</si>
  <si>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</si>
  <si>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</si>
  <si>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</si>
  <si>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</si>
  <si>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</si>
  <si>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</si>
  <si>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</si>
  <si>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</si>
  <si>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</si>
  <si>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</si>
  <si>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</si>
  <si>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</si>
  <si>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</si>
  <si>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</si>
  <si>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</si>
  <si>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</si>
  <si>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</si>
  <si>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</si>
  <si>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</si>
  <si>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</si>
  <si>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</si>
  <si>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</si>
  <si>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</si>
  <si>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</si>
  <si>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</si>
  <si>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</si>
  <si>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</si>
  <si>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</si>
  <si>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</si>
  <si>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</si>
  <si>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</si>
  <si>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</si>
  <si>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</si>
  <si>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</si>
  <si>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</si>
  <si>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</si>
  <si>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</si>
  <si>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</si>
  <si>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</si>
  <si>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</si>
  <si>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</si>
  <si>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</si>
  <si>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</si>
  <si>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</si>
  <si>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</si>
  <si>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</si>
  <si>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</si>
  <si>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</si>
  <si>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</si>
  <si>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</si>
  <si>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</si>
  <si>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</si>
  <si>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</si>
  <si>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</si>
  <si>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</si>
  <si>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</si>
  <si>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</si>
  <si>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</si>
  <si>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</si>
  <si>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</si>
  <si>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</si>
  <si>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</si>
  <si>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</si>
  <si>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</si>
  <si>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</si>
  <si>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</si>
  <si>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</si>
  <si>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</si>
  <si>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</si>
  <si>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</si>
  <si>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</si>
  <si>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</si>
  <si>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</si>
  <si>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</si>
  <si>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</si>
  <si>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</si>
  <si>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</si>
  <si>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</si>
  <si>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</si>
  <si>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</si>
  <si>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</si>
  <si>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</si>
  <si>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</si>
  <si>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</si>
  <si>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</si>
  <si>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</si>
  <si>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</si>
  <si>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</si>
  <si>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</si>
  <si>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</si>
  <si>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</si>
  <si>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</si>
  <si>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</si>
  <si>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</si>
  <si>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</si>
  <si>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</si>
  <si>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</si>
  <si>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</si>
  <si>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</si>
  <si>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</si>
  <si>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</si>
  <si>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</si>
  <si>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</si>
  <si>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</si>
  <si>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</si>
  <si>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</si>
  <si>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</si>
  <si>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</si>
  <si>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</si>
  <si>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</si>
  <si>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</si>
  <si>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</si>
  <si>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</si>
  <si>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</si>
  <si>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</si>
  <si>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</si>
  <si>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</si>
  <si>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</si>
  <si>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</si>
  <si>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</si>
  <si>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</si>
  <si>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</si>
  <si>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</si>
  <si>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</si>
  <si>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</si>
  <si>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</si>
  <si>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</si>
  <si>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</si>
  <si>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</si>
  <si>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</si>
  <si>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</si>
  <si>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</si>
  <si>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</si>
  <si>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</si>
  <si>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</si>
  <si>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</si>
  <si>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</si>
  <si>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</si>
  <si>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</si>
  <si>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</si>
  <si>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</si>
  <si>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</si>
  <si>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</si>
  <si>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</si>
  <si>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</si>
  <si>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</si>
  <si>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</si>
  <si>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</si>
  <si>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</si>
  <si>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</si>
  <si>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</si>
  <si>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</si>
  <si>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</si>
  <si>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</si>
  <si>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</si>
  <si>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</si>
  <si>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</si>
  <si>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</si>
  <si>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</si>
  <si>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</si>
  <si>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</si>
  <si>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</si>
  <si>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</si>
  <si>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</si>
  <si>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</si>
  <si>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</si>
  <si>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</si>
  <si>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</si>
  <si>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</si>
  <si>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</si>
  <si>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</si>
  <si>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</si>
  <si>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</si>
  <si>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</si>
  <si>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</si>
  <si>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</si>
  <si>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</si>
  <si>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</si>
  <si>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</si>
  <si>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</si>
  <si>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</si>
  <si>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</si>
  <si>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</si>
  <si>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</si>
  <si>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</si>
  <si>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</si>
  <si>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</si>
  <si>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</si>
  <si>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</si>
  <si>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</si>
  <si>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</si>
  <si>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</si>
  <si>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</si>
  <si>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</si>
  <si>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</si>
  <si>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</si>
  <si>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</si>
  <si>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</si>
  <si>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</si>
  <si>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</si>
  <si>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</si>
  <si>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</si>
  <si>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</si>
  <si>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</si>
  <si>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</si>
  <si>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</si>
  <si>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</si>
  <si>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</si>
  <si>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</si>
  <si>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</si>
  <si>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</si>
  <si>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</si>
  <si>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</si>
  <si>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</si>
  <si>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</si>
  <si>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</si>
  <si>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</si>
  <si>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</si>
  <si>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</si>
  <si>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</si>
  <si>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</si>
  <si>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</si>
  <si>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</si>
  <si>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</si>
  <si>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</si>
  <si>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</si>
  <si>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</si>
  <si>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</si>
  <si>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</si>
  <si>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</si>
  <si>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</si>
  <si>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</si>
  <si>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</si>
  <si>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</si>
  <si>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</si>
  <si>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</si>
  <si>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</si>
  <si>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</si>
  <si>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</si>
  <si>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</si>
  <si>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</si>
  <si>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</si>
  <si>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</si>
  <si>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</si>
  <si>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</si>
  <si>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</si>
  <si>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</si>
  <si>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</si>
  <si>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</si>
  <si>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</si>
  <si>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</si>
  <si>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</si>
  <si>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</si>
  <si>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</si>
  <si>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</si>
  <si>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</si>
  <si>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</si>
  <si>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</si>
  <si>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</si>
  <si>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</si>
  <si>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</si>
  <si>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</si>
  <si>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</si>
  <si>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</si>
  <si>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</si>
  <si>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</si>
  <si>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</si>
  <si>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</si>
  <si>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</si>
  <si>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</si>
  <si>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</si>
  <si>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</si>
  <si>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</si>
  <si>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</si>
  <si>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</si>
  <si>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</si>
  <si>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</si>
  <si>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</si>
  <si>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</si>
  <si>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</si>
  <si>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</si>
  <si>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</si>
  <si>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</si>
  <si>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</si>
  <si>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</si>
  <si>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</si>
  <si>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</si>
  <si>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</si>
  <si>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</si>
  <si>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</si>
  <si>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</si>
  <si>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</si>
  <si>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</si>
  <si>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</si>
  <si>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</si>
  <si>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</si>
  <si>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</si>
  <si>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</si>
  <si>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</si>
  <si>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</si>
  <si>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</si>
  <si>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</si>
  <si>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</si>
  <si>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</si>
  <si>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</si>
  <si>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</si>
  <si>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</si>
  <si>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</si>
  <si>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</si>
  <si>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</si>
  <si>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</si>
  <si>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</si>
  <si>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</si>
  <si>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</si>
  <si>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</si>
  <si>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</si>
  <si>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</si>
  <si>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</si>
  <si>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</si>
  <si>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</si>
  <si>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</si>
  <si>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</si>
  <si>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</si>
  <si>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</si>
  <si>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</si>
  <si>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</si>
  <si>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</si>
  <si>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</si>
  <si>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</si>
  <si>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</si>
  <si>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</si>
  <si>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</si>
  <si>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</si>
  <si>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</si>
  <si>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</si>
  <si>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</si>
  <si>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</si>
  <si>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</si>
  <si>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</si>
  <si>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</si>
  <si>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</si>
  <si>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</si>
  <si>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</si>
  <si>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</si>
  <si>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</si>
  <si>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</si>
  <si>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</si>
  <si>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</si>
  <si>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</si>
  <si>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</si>
  <si>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</si>
  <si>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</si>
  <si>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</si>
  <si>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</si>
  <si>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</si>
  <si>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</si>
  <si>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</si>
  <si>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</si>
  <si>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</si>
  <si>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</si>
  <si>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</si>
  <si>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</si>
  <si>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</si>
  <si>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</si>
  <si>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</si>
  <si>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</si>
  <si>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</si>
  <si>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</si>
  <si>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</si>
  <si>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</si>
  <si>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</si>
  <si>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</si>
  <si>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</si>
  <si>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</si>
  <si>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</si>
  <si>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</si>
  <si>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</si>
  <si>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</si>
  <si>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</si>
  <si>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</si>
  <si>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</si>
  <si>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</si>
  <si>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</si>
  <si>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</si>
  <si>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</si>
  <si>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</si>
  <si>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</si>
  <si>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</si>
  <si>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</si>
  <si>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</si>
  <si>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</si>
  <si>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</si>
  <si>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</si>
  <si>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</si>
  <si>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</si>
  <si>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</si>
  <si>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</si>
  <si>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</si>
  <si>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</si>
  <si>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</si>
  <si>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</si>
  <si>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</si>
  <si>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</si>
  <si>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</si>
  <si>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</si>
  <si>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</si>
  <si>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</si>
  <si>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</si>
  <si>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</si>
  <si>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</si>
  <si>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</si>
  <si>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</si>
  <si>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</si>
  <si>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</si>
  <si>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</si>
  <si>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</si>
  <si>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</si>
  <si>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</si>
  <si>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</si>
  <si>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</si>
  <si>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</si>
  <si>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</si>
  <si>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</si>
  <si>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</si>
  <si>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</si>
  <si>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</si>
  <si>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</si>
  <si>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</si>
  <si>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</si>
  <si>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</si>
  <si>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</si>
  <si>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</si>
  <si>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</si>
  <si>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</si>
  <si>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</si>
  <si>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</si>
  <si>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</si>
  <si>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</si>
  <si>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</si>
  <si>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</si>
  <si>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</si>
  <si>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</si>
  <si>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</si>
  <si>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</si>
  <si>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</si>
  <si>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</si>
  <si>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</si>
  <si>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</si>
  <si>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</si>
  <si>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</si>
  <si>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</si>
  <si>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</si>
  <si>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</si>
  <si>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</si>
  <si>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</si>
  <si>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</si>
  <si>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</si>
  <si>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</si>
  <si>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</si>
  <si>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</si>
  <si>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</si>
  <si>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</si>
  <si>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</si>
  <si>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</si>
  <si>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</si>
  <si>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</si>
  <si>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</si>
  <si>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</si>
  <si>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</si>
  <si>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</si>
  <si>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</si>
  <si>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</si>
  <si>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</si>
  <si>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</si>
  <si>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</si>
  <si>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</si>
  <si>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</si>
  <si>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</si>
  <si>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</si>
  <si>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</si>
  <si>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</si>
  <si>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</si>
  <si>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</si>
  <si>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</si>
  <si>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</si>
  <si>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</si>
  <si>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</si>
  <si>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</si>
  <si>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</si>
  <si>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</si>
  <si>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</si>
  <si>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</si>
  <si>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</si>
  <si>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</si>
  <si>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</si>
  <si>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</si>
  <si>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</si>
  <si>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</si>
  <si>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</si>
  <si>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</si>
  <si>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</si>
  <si>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</si>
  <si>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</si>
  <si>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</si>
  <si>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</si>
  <si>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</si>
  <si>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</si>
  <si>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</si>
  <si>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</si>
  <si>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</si>
  <si>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</si>
  <si>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</si>
  <si>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</si>
  <si>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</si>
  <si>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</si>
  <si>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</si>
  <si>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</si>
  <si>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</si>
  <si>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</si>
  <si>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</si>
  <si>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</si>
  <si>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</si>
  <si>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</si>
  <si>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</si>
  <si>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</si>
  <si>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</si>
  <si>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</si>
  <si>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</si>
  <si>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</si>
  <si>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</si>
  <si>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</si>
  <si>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</si>
  <si>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</si>
  <si>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</si>
  <si>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</si>
  <si>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</si>
  <si>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</si>
  <si>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</si>
  <si>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</si>
  <si>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</si>
  <si>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</si>
  <si>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</si>
  <si>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</si>
  <si>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</si>
  <si>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</si>
  <si>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</si>
  <si>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</si>
  <si>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</si>
  <si>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</si>
  <si>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</si>
  <si>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</si>
  <si>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</si>
  <si>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</si>
  <si>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</si>
  <si>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</si>
  <si>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</si>
  <si>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</si>
  <si>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</si>
  <si>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</si>
  <si>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</si>
  <si>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</si>
  <si>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</si>
  <si>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</si>
  <si>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</si>
  <si>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</si>
  <si>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</si>
  <si>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</si>
  <si>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</si>
  <si>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</si>
  <si>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</si>
  <si>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</si>
  <si>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</si>
  <si>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</si>
  <si>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</si>
  <si>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</si>
  <si>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</si>
  <si>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</si>
  <si>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</si>
  <si>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</si>
  <si>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</si>
  <si>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</si>
  <si>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</si>
  <si>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</si>
  <si>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</si>
  <si>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</si>
  <si>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</si>
  <si>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</si>
  <si>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</si>
  <si>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</si>
  <si>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</si>
  <si>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</si>
  <si>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</si>
  <si>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</si>
  <si>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</si>
  <si>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</si>
  <si>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</si>
  <si>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</si>
  <si>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</si>
  <si>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</si>
  <si>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</si>
  <si>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</si>
  <si>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</si>
  <si>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</si>
  <si>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</si>
  <si>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</si>
  <si>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</si>
  <si>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</si>
  <si>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</si>
  <si>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</si>
  <si>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</si>
  <si>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</si>
  <si>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</si>
  <si>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</si>
  <si>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</si>
  <si>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</si>
  <si>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</si>
  <si>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</si>
  <si>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</si>
  <si>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</si>
  <si>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</si>
  <si>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</si>
  <si>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</si>
  <si>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</si>
  <si>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</si>
  <si>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</si>
  <si>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</si>
  <si>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</si>
  <si>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</si>
  <si>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</si>
  <si>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</si>
  <si>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</si>
  <si>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</si>
  <si>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</si>
  <si>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</si>
  <si>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</si>
  <si>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</si>
  <si>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</si>
  <si>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</si>
  <si>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</si>
  <si>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</si>
  <si>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</si>
  <si>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</si>
  <si>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</si>
  <si>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</si>
  <si>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</si>
  <si>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</si>
  <si>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</si>
  <si>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</si>
  <si>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</si>
  <si>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</si>
  <si>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</si>
  <si>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</si>
  <si>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</si>
  <si>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</si>
  <si>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</si>
  <si>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</si>
  <si>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</si>
  <si>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</si>
  <si>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</si>
  <si>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</si>
  <si>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</si>
  <si>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</si>
  <si>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</si>
  <si>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</si>
  <si>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</si>
  <si>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</si>
  <si>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</si>
  <si>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</si>
  <si>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</si>
  <si>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</si>
  <si>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</si>
  <si>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</si>
  <si>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</si>
  <si>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</si>
  <si>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</si>
  <si>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</si>
  <si>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</si>
  <si>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</si>
  <si>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</si>
  <si>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</si>
  <si>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</si>
  <si>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</si>
  <si>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</si>
  <si>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</si>
  <si>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</si>
  <si>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</si>
  <si>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</si>
  <si>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</si>
  <si>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</si>
  <si>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</si>
  <si>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</si>
  <si>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</si>
  <si>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</si>
  <si>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</si>
  <si>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</si>
  <si>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</si>
  <si>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</si>
  <si>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</si>
  <si>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</si>
  <si>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</si>
  <si>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</si>
  <si>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</si>
  <si>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</si>
  <si>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</si>
  <si>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</si>
  <si>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</si>
  <si>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</si>
  <si>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</si>
  <si>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</si>
  <si>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</si>
  <si>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</si>
  <si>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</si>
  <si>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</si>
  <si>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</si>
  <si>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</si>
  <si>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</si>
  <si>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</si>
  <si>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</si>
  <si>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</si>
  <si>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</si>
  <si>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</si>
  <si>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</si>
  <si>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</si>
  <si>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</si>
  <si>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</si>
  <si>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</si>
  <si>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</si>
  <si>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</si>
  <si>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</si>
  <si>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</si>
  <si>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</si>
  <si>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</si>
  <si>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</si>
  <si>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</si>
  <si>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</si>
  <si>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</si>
  <si>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</si>
  <si>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</si>
  <si>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</si>
  <si>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</si>
  <si>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</si>
  <si>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</si>
  <si>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</si>
  <si>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</si>
  <si>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</si>
  <si>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</si>
  <si>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</si>
  <si>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</si>
  <si>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</si>
  <si>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</si>
  <si>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</si>
  <si>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</si>
  <si>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</si>
  <si>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</si>
  <si>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</si>
  <si>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</si>
  <si>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</si>
  <si>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</si>
  <si>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</si>
  <si>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</si>
  <si>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</si>
  <si>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</si>
  <si>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</si>
  <si>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</si>
  <si>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</si>
  <si>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</si>
  <si>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</si>
  <si>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</si>
  <si>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</si>
  <si>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</si>
  <si>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</si>
  <si>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</si>
  <si>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</si>
  <si>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</si>
  <si>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</si>
  <si>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</si>
  <si>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</si>
  <si>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</si>
  <si>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</si>
  <si>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</si>
  <si>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</si>
  <si>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</si>
  <si>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</si>
  <si>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</si>
  <si>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</si>
  <si>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</si>
  <si>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</si>
  <si>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</si>
  <si>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</si>
  <si>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</si>
  <si>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</si>
  <si>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</si>
  <si>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</si>
  <si>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</si>
  <si>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</si>
  <si>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</si>
  <si>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</si>
  <si>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</si>
  <si>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</si>
  <si>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</si>
  <si>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</si>
  <si>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</si>
  <si>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</si>
  <si>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</si>
  <si>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</si>
  <si>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</si>
  <si>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</si>
  <si>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</si>
  <si>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</si>
  <si>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</si>
  <si>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</si>
  <si>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</si>
  <si>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</si>
  <si>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</si>
  <si>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</si>
  <si>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</si>
  <si>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</si>
  <si>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</si>
  <si>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</si>
  <si>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</si>
  <si>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</si>
  <si>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</si>
  <si>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</si>
  <si>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</si>
  <si>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</si>
  <si>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</si>
  <si>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</si>
  <si>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</si>
  <si>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</si>
  <si>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</si>
  <si>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</si>
  <si>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</si>
  <si>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</si>
  <si>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</si>
  <si>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</si>
  <si>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</si>
  <si>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</si>
  <si>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</si>
  <si>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</si>
  <si>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</si>
  <si>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</si>
  <si>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</si>
  <si>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</si>
  <si>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</si>
  <si>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</si>
  <si>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</si>
  <si>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</si>
  <si>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</si>
  <si>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</si>
  <si>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</si>
  <si>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</si>
  <si>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</si>
  <si>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</si>
  <si>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</si>
  <si>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</si>
  <si>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</si>
  <si>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</si>
  <si>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</si>
  <si>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</si>
  <si>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</si>
  <si>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</si>
  <si>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</si>
  <si>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</si>
  <si>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</si>
  <si>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</si>
  <si>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</si>
  <si>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</si>
  <si>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</si>
  <si>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</si>
  <si>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</si>
  <si>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</si>
  <si>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</si>
  <si>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</si>
  <si>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</si>
  <si>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</si>
  <si>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</si>
  <si>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</si>
  <si>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</si>
  <si>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</si>
  <si>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</si>
  <si>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</si>
  <si>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</si>
  <si>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</si>
  <si>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</si>
  <si>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</si>
  <si>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</si>
  <si>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</si>
  <si>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</si>
  <si>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</si>
  <si>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</si>
  <si>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</si>
  <si>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</si>
  <si>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</si>
  <si>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</si>
  <si>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</si>
  <si>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</si>
  <si>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</si>
  <si>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</si>
  <si>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</si>
  <si>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</si>
  <si>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</si>
  <si>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</si>
  <si>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</si>
  <si>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</si>
  <si>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</si>
  <si>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</si>
  <si>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</si>
  <si>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</si>
  <si>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</si>
  <si>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</si>
  <si>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</si>
  <si>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</si>
  <si>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</si>
  <si>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</si>
  <si>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</si>
  <si>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</si>
  <si>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</si>
  <si>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</si>
  <si>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</si>
  <si>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</si>
  <si>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</si>
  <si>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</si>
  <si>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</si>
  <si>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</si>
  <si>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</si>
  <si>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</si>
  <si>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</si>
  <si>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</si>
  <si>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</si>
  <si>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</si>
  <si>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</si>
  <si>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</si>
  <si>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</si>
  <si>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</si>
  <si>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</si>
  <si>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</si>
  <si>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</si>
  <si>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</si>
  <si>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</si>
  <si>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</si>
  <si>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</si>
  <si>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</si>
  <si>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</si>
  <si>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</si>
  <si>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</si>
  <si>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</si>
  <si>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</si>
  <si>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</si>
  <si>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</si>
  <si>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</si>
  <si>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</si>
  <si>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</si>
  <si>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</si>
  <si>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</si>
  <si>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</si>
  <si>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</si>
  <si>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</si>
  <si>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</si>
  <si>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</si>
  <si>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</si>
  <si>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</si>
  <si>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</si>
  <si>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</si>
  <si>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</si>
  <si>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</si>
  <si>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</si>
  <si>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</si>
  <si>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</si>
  <si>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</si>
  <si>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</si>
  <si>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</si>
  <si>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</si>
  <si>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</si>
  <si>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</si>
  <si>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</si>
  <si>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</si>
  <si>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</si>
  <si>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</si>
  <si>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</si>
  <si>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</si>
  <si>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</si>
  <si>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</si>
  <si>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</si>
  <si>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</si>
  <si>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</si>
  <si>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</si>
  <si>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</si>
  <si>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</si>
  <si>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</si>
  <si>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</si>
  <si>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</si>
  <si>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</si>
  <si>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</si>
  <si>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</si>
  <si>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</si>
  <si>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</si>
  <si>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</si>
  <si>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</si>
  <si>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</si>
  <si>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</si>
  <si>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</si>
  <si>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</si>
  <si>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</si>
  <si>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</si>
  <si>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</si>
  <si>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</si>
  <si>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</si>
  <si>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</si>
  <si>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</si>
  <si>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</si>
  <si>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</si>
  <si>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</si>
  <si>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</si>
  <si>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</si>
  <si>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</si>
  <si>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</si>
  <si>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</si>
  <si>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</si>
  <si>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</si>
  <si>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</si>
  <si>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</si>
  <si>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</si>
  <si>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</si>
  <si>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</si>
  <si>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</si>
  <si>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</si>
  <si>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</si>
  <si>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</si>
  <si>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</si>
  <si>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</si>
  <si>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</si>
  <si>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</si>
  <si>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</si>
  <si>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</si>
  <si>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</si>
  <si>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</si>
  <si>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</si>
  <si>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</si>
  <si>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</si>
  <si>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</si>
  <si>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</si>
  <si>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</si>
  <si>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</si>
  <si>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</si>
  <si>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</si>
  <si>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</si>
  <si>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</si>
  <si>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</si>
  <si>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</si>
  <si>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</si>
  <si>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</si>
  <si>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</si>
  <si>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</si>
  <si>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</si>
  <si>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</si>
  <si>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</si>
  <si>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</si>
  <si>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</si>
  <si>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</si>
  <si>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</si>
  <si>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</si>
  <si>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</si>
  <si>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</si>
  <si>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</si>
  <si>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</si>
  <si>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</si>
  <si>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</si>
  <si>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</si>
  <si>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</si>
  <si>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</si>
  <si>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</si>
  <si>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</si>
  <si>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</si>
  <si>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</si>
  <si>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</si>
  <si>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</si>
  <si>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</si>
  <si>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</si>
  <si>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</si>
  <si>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</si>
  <si>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</si>
  <si>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</si>
  <si>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</si>
  <si>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</si>
  <si>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</si>
  <si>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</si>
  <si>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</si>
  <si>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</si>
  <si>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</si>
  <si>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</si>
  <si>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</si>
  <si>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</si>
  <si>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</si>
  <si>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</si>
  <si>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</si>
  <si>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</si>
  <si>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</si>
  <si>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</si>
  <si>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</si>
  <si>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</si>
  <si>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</si>
  <si>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</si>
  <si>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</si>
  <si>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</si>
  <si>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</si>
  <si>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</si>
  <si>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</si>
  <si>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</si>
  <si>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</si>
  <si>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</si>
  <si>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</si>
  <si>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</si>
  <si>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</si>
  <si>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</si>
  <si>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</si>
  <si>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</si>
  <si>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</si>
  <si>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</si>
  <si>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</si>
  <si>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</si>
  <si>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</si>
  <si>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</si>
  <si>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</si>
  <si>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</si>
  <si>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</si>
  <si>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</si>
  <si>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</si>
  <si>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</si>
  <si>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</si>
  <si>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</si>
  <si>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</si>
  <si>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</si>
  <si>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</si>
  <si>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</si>
  <si>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</si>
  <si>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</si>
  <si>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</si>
  <si>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</si>
  <si>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</si>
  <si>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</si>
  <si>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</si>
  <si>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</si>
  <si>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</si>
  <si>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</si>
  <si>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</si>
  <si>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</si>
  <si>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</si>
  <si>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</si>
  <si>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</si>
  <si>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</si>
  <si>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</si>
  <si>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</si>
  <si>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</si>
  <si>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</si>
  <si>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</si>
  <si>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</si>
  <si>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</si>
  <si>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</si>
  <si>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</si>
  <si>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</si>
  <si>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</si>
  <si>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</si>
  <si>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</si>
  <si>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</si>
  <si>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</si>
  <si>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</si>
  <si>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</si>
  <si>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</si>
  <si>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</si>
  <si>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</si>
  <si>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</si>
  <si>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</si>
  <si>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</si>
  <si>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</si>
  <si>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</si>
  <si>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</si>
  <si>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</si>
  <si>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</si>
  <si>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</si>
  <si>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</si>
  <si>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</si>
  <si>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</si>
  <si>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</si>
  <si>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</si>
  <si>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</si>
  <si>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</si>
  <si>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</si>
  <si>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</si>
  <si>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</si>
  <si>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</si>
  <si>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</si>
  <si>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</si>
  <si>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</si>
  <si>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</si>
  <si>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</si>
  <si>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</si>
  <si>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</si>
  <si>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</si>
  <si>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</si>
  <si>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</si>
  <si>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</si>
  <si>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</si>
  <si>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</si>
  <si>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</si>
  <si>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</si>
  <si>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</si>
  <si>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</si>
  <si>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</si>
  <si>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</si>
  <si>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</si>
  <si>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</si>
  <si>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</si>
  <si>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</si>
  <si>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</si>
  <si>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</si>
  <si>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</si>
  <si>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</si>
  <si>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</si>
  <si>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</si>
  <si>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</si>
  <si>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</si>
  <si>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</si>
  <si>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</si>
  <si>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</si>
  <si>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</si>
  <si>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</si>
  <si>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</si>
  <si>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</si>
  <si>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</si>
  <si>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</si>
  <si>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</si>
  <si>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</si>
  <si>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</si>
  <si>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</si>
  <si>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</si>
  <si>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</si>
  <si>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</si>
  <si>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</si>
  <si>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</si>
  <si>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</si>
  <si>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</si>
  <si>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</si>
  <si>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</si>
  <si>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</si>
  <si>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</si>
  <si>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</si>
  <si>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</si>
  <si>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</si>
  <si>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</si>
  <si>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</si>
  <si>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</si>
  <si>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</si>
  <si>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</si>
  <si>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</si>
  <si>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</si>
  <si>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</si>
  <si>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</si>
  <si>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</si>
  <si>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</si>
  <si>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</si>
  <si>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</si>
  <si>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</si>
  <si>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</si>
  <si>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</si>
  <si>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</si>
  <si>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</si>
  <si>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</si>
  <si>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</si>
  <si>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</si>
  <si>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</si>
  <si>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</si>
  <si>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</si>
  <si>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</si>
  <si>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</si>
  <si>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</si>
  <si>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</si>
  <si>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</si>
  <si>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</si>
  <si>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</si>
  <si>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</si>
  <si>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</si>
  <si>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</si>
  <si>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</si>
  <si>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</si>
  <si>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</si>
  <si>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</si>
  <si>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</si>
  <si>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</si>
  <si>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</si>
  <si>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</si>
  <si>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</si>
  <si>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</si>
  <si>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</si>
  <si>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</si>
  <si>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</si>
  <si>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</si>
  <si>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</si>
  <si>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</si>
  <si>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</si>
  <si>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</si>
  <si>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</si>
  <si>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</si>
  <si>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</si>
  <si>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</si>
  <si>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</si>
  <si>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</si>
  <si>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</si>
  <si>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</si>
  <si>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</si>
  <si>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</si>
  <si>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</si>
  <si>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</si>
  <si>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</si>
  <si>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</si>
  <si>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</si>
  <si>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</si>
  <si>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</si>
  <si>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</si>
  <si>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</si>
  <si>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</si>
  <si>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</si>
  <si>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</si>
  <si>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</si>
  <si>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</si>
  <si>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</si>
  <si>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</si>
  <si>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</si>
  <si>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</si>
  <si>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</si>
  <si>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</si>
  <si>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</si>
  <si>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</si>
  <si>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</si>
  <si>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</si>
  <si>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</si>
  <si>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</si>
  <si>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</si>
  <si>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</si>
  <si>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</si>
  <si>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</si>
  <si>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</si>
  <si>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</si>
  <si>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</si>
  <si>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</si>
  <si>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</si>
  <si>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</si>
  <si>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</si>
  <si>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</si>
  <si>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</si>
  <si>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</si>
  <si>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</si>
  <si>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</si>
  <si>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</si>
  <si>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</si>
  <si>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</si>
  <si>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</si>
  <si>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</si>
  <si>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</si>
  <si>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</si>
  <si>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</si>
  <si>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</si>
  <si>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</si>
  <si>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</si>
  <si>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</si>
  <si>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</si>
  <si>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</si>
  <si>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</si>
  <si>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</si>
  <si>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</si>
  <si>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</si>
  <si>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</si>
  <si>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</si>
  <si>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</si>
  <si>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</si>
  <si>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</si>
  <si>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</si>
  <si>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</si>
  <si>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</si>
  <si>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</si>
  <si>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</si>
  <si>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</si>
  <si>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</si>
  <si>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</si>
  <si>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</si>
  <si>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</si>
  <si>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</si>
  <si>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</si>
  <si>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</si>
  <si>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</si>
  <si>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</si>
  <si>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</si>
  <si>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</si>
  <si>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</si>
  <si>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</si>
  <si>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</si>
  <si>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</si>
  <si>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</si>
  <si>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</si>
  <si>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</si>
  <si>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</si>
  <si>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</si>
  <si>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</si>
  <si>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</si>
  <si>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</si>
  <si>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</si>
  <si>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</si>
  <si>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</si>
  <si>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</si>
  <si>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</si>
  <si>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</si>
  <si>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</si>
  <si>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</si>
  <si>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</si>
  <si>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</si>
  <si>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</si>
  <si>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</si>
  <si>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</si>
  <si>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</si>
  <si>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</si>
  <si>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</si>
  <si>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</si>
  <si>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</si>
  <si>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</si>
  <si>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</si>
  <si>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</si>
  <si>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</si>
  <si>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</si>
  <si>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</si>
  <si>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</si>
  <si>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</si>
  <si>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</si>
  <si>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</si>
  <si>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</si>
  <si>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</si>
  <si>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</si>
  <si>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</si>
  <si>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</si>
  <si>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</si>
  <si>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</si>
  <si>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</si>
  <si>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</si>
  <si>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</si>
  <si>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</si>
  <si>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</si>
  <si>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</si>
  <si>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</si>
  <si>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</si>
  <si>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</si>
  <si>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</si>
  <si>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</si>
  <si>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</si>
  <si>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</si>
  <si>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</si>
  <si>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</si>
  <si>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</si>
  <si>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</si>
  <si>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</si>
  <si>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</si>
  <si>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</si>
  <si>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</si>
  <si>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</si>
  <si>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</si>
  <si>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</si>
  <si>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</si>
  <si>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</si>
  <si>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</si>
  <si>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</si>
  <si>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</si>
  <si>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</si>
  <si>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</si>
  <si>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</si>
  <si>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</si>
  <si>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</si>
  <si>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</si>
  <si>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</si>
  <si>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</si>
  <si>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</si>
  <si>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</si>
  <si>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</si>
  <si>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</si>
  <si>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</si>
  <si>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</si>
  <si>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</si>
  <si>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</si>
  <si>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</si>
  <si>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</si>
  <si>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</si>
  <si>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</si>
  <si>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</si>
  <si>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</si>
  <si>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</si>
  <si>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</si>
  <si>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</si>
  <si>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</si>
  <si>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</si>
  <si>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</si>
  <si>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</si>
  <si>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</si>
  <si>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</si>
  <si>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</si>
  <si>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</si>
  <si>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</si>
  <si>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</si>
  <si>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</si>
  <si>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</si>
  <si>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</si>
  <si>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</si>
  <si>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</si>
  <si>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</si>
  <si>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</si>
  <si>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</si>
  <si>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</si>
  <si>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</si>
  <si>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</si>
  <si>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</si>
  <si>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</si>
  <si>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</si>
  <si>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</si>
  <si>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</si>
  <si>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</si>
  <si>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</si>
  <si>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</si>
  <si>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</si>
  <si>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</si>
  <si>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</si>
  <si>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</si>
  <si>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</si>
  <si>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</si>
  <si>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</si>
  <si>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</si>
  <si>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</si>
  <si>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</si>
  <si>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</si>
  <si>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</si>
  <si>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</si>
  <si>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</si>
  <si>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</si>
  <si>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</si>
  <si>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</si>
  <si>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</si>
  <si>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</si>
  <si>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</si>
  <si>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</si>
  <si>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</si>
  <si>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</si>
  <si>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</si>
  <si>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</si>
  <si>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</si>
  <si>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</si>
  <si>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</si>
  <si>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</si>
  <si>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</si>
  <si>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</si>
  <si>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</si>
  <si>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</si>
  <si>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</si>
  <si>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</si>
  <si>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</si>
  <si>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</si>
  <si>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</si>
  <si>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</si>
  <si>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</si>
  <si>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</si>
  <si>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</si>
  <si>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</si>
  <si>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</si>
  <si>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</si>
  <si>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</si>
  <si>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</si>
  <si>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</si>
  <si>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</si>
  <si>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</si>
  <si>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</si>
  <si>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</si>
  <si>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</si>
  <si>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</si>
  <si>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</si>
  <si>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</si>
  <si>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</si>
  <si>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</si>
  <si>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</si>
  <si>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</si>
  <si>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</si>
  <si>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</si>
  <si>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</si>
  <si>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</si>
  <si>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</si>
  <si>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</si>
  <si>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</si>
  <si>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</si>
  <si>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</si>
  <si>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</si>
  <si>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</si>
  <si>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</si>
  <si>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</si>
  <si>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</si>
  <si>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</si>
  <si>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</si>
  <si>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</si>
  <si>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</si>
  <si>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</si>
  <si>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</si>
  <si>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</si>
  <si>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</si>
  <si>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</si>
  <si>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</si>
  <si>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</si>
  <si>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</si>
  <si>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</si>
  <si>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</si>
  <si>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</si>
  <si>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</si>
  <si>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</si>
  <si>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</si>
  <si>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</si>
  <si>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</si>
  <si>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</si>
  <si>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</si>
  <si>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</si>
  <si>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</si>
  <si>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</si>
  <si>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</si>
  <si>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</si>
  <si>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</si>
  <si>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</si>
  <si>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</si>
  <si>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</si>
  <si>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</si>
  <si>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</si>
  <si>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</si>
  <si>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</si>
  <si>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</si>
  <si>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</si>
  <si>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</si>
  <si>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</si>
  <si>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</si>
  <si>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</si>
  <si>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</si>
  <si>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</si>
  <si>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</si>
  <si>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</si>
  <si>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</si>
  <si>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</si>
  <si>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</si>
  <si>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</si>
  <si>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</si>
  <si>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</si>
  <si>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</si>
  <si>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</si>
  <si>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</si>
  <si>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</si>
  <si>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</si>
  <si>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</si>
  <si>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</si>
  <si>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</si>
  <si>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</si>
  <si>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</si>
  <si>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</si>
  <si>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</si>
  <si>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</si>
  <si>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</si>
  <si>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</si>
  <si>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</si>
  <si>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</si>
  <si>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</si>
  <si>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</si>
  <si>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</si>
  <si>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</si>
  <si>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</si>
  <si>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</si>
  <si>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</si>
  <si>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</si>
  <si>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</si>
  <si>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</si>
  <si>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</si>
  <si>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</si>
  <si>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</si>
  <si>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</si>
  <si>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</si>
  <si>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</si>
  <si>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</si>
  <si>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</si>
  <si>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</si>
  <si>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</si>
  <si>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</si>
  <si>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</si>
  <si>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</si>
  <si>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</si>
  <si>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</si>
  <si>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</si>
  <si>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</si>
  <si>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</si>
  <si>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</si>
  <si>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</si>
  <si>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</si>
  <si>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</si>
  <si>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</si>
  <si>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</si>
  <si>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</si>
  <si>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</si>
  <si>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</si>
  <si>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</si>
  <si>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</si>
  <si>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</si>
  <si>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</si>
  <si>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</si>
  <si>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</si>
  <si>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</si>
  <si>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</si>
  <si>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</si>
  <si>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</si>
  <si>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</si>
  <si>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</si>
  <si>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</si>
  <si>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</si>
  <si>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</si>
  <si>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</si>
  <si>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</si>
  <si>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</si>
  <si>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</si>
  <si>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</si>
  <si>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</si>
  <si>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</si>
  <si>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</si>
  <si>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</si>
  <si>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</si>
  <si>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</si>
  <si>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</si>
  <si>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</si>
  <si>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</si>
  <si>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</si>
  <si>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</si>
  <si>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</si>
  <si>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</si>
  <si>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</si>
  <si>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</si>
  <si>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</si>
  <si>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</si>
  <si>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</si>
  <si>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</si>
  <si>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</si>
  <si>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</si>
  <si>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</si>
  <si>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</si>
  <si>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</si>
  <si>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</si>
  <si>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</si>
  <si>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</si>
  <si>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</si>
  <si>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</si>
  <si>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</si>
  <si>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</si>
  <si>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</si>
  <si>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</si>
  <si>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</si>
  <si>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</si>
  <si>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</si>
  <si>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</si>
  <si>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</si>
  <si>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</si>
  <si>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</si>
  <si>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</si>
  <si>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</si>
  <si>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</si>
  <si>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</si>
  <si>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</si>
  <si>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</si>
  <si>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</si>
  <si>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</si>
  <si>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</si>
  <si>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</si>
  <si>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</si>
  <si>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</si>
  <si>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</si>
  <si>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</si>
  <si>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</si>
  <si>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</si>
  <si>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</si>
  <si>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</si>
  <si>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</si>
  <si>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</si>
  <si>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</si>
  <si>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</si>
  <si>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</si>
  <si>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</si>
  <si>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</si>
  <si>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</si>
  <si>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</si>
  <si>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</si>
  <si>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</si>
  <si>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</si>
  <si>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</si>
  <si>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</si>
  <si>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</si>
  <si>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</si>
  <si>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</si>
  <si>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</si>
  <si>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</si>
  <si>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</si>
  <si>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</si>
  <si>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</si>
  <si>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</si>
  <si>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</si>
  <si>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</si>
  <si>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</si>
  <si>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</si>
  <si>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</si>
  <si>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</si>
  <si>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</si>
  <si>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</si>
  <si>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</si>
  <si>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</si>
  <si>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</si>
  <si>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</si>
  <si>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</si>
  <si>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</si>
  <si>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</si>
  <si>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</si>
  <si>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</si>
  <si>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</si>
  <si>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</si>
  <si>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</si>
  <si>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</si>
  <si>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</si>
  <si>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</si>
  <si>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</si>
  <si>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</si>
  <si>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</si>
  <si>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</si>
  <si>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</si>
  <si>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</si>
  <si>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</si>
  <si>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</si>
  <si>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</si>
  <si>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</si>
  <si>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</si>
  <si>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</si>
  <si>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</si>
  <si>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</si>
  <si>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</si>
  <si>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</si>
  <si>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</si>
  <si>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</si>
  <si>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</si>
  <si>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</si>
  <si>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</si>
  <si>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</si>
  <si>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</si>
  <si>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</si>
  <si>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</si>
  <si>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</si>
  <si>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</si>
  <si>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</si>
  <si>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</si>
  <si>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</si>
  <si>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</si>
  <si>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</si>
  <si>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</si>
  <si>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</si>
  <si>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</si>
  <si>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</si>
  <si>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</si>
  <si>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</si>
  <si>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</si>
  <si>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</si>
  <si>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</si>
  <si>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</si>
  <si>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</si>
  <si>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</si>
  <si>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</si>
  <si>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</si>
  <si>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</si>
  <si>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</si>
  <si>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</si>
  <si>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</si>
  <si>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</si>
  <si>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</si>
  <si>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</si>
  <si>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</si>
  <si>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</si>
  <si>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</si>
  <si>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</si>
  <si>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</si>
  <si>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</si>
  <si>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</si>
  <si>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</si>
  <si>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</si>
  <si>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</si>
  <si>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</si>
  <si>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</si>
  <si>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</si>
  <si>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</si>
  <si>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</si>
  <si>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</si>
  <si>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</si>
  <si>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</si>
  <si>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</si>
  <si>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</si>
  <si>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</si>
  <si>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</si>
  <si>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</si>
  <si>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</si>
  <si>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</si>
  <si>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</si>
  <si>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</si>
  <si>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</si>
  <si>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</si>
  <si>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</si>
  <si>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</si>
  <si>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</si>
  <si>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</si>
  <si>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</si>
  <si>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</si>
  <si>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</si>
  <si>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</si>
  <si>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</si>
  <si>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</si>
  <si>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</si>
  <si>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</si>
  <si>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</si>
  <si>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</si>
  <si>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</si>
  <si>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</si>
  <si>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</si>
  <si>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</si>
  <si>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</si>
  <si>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</si>
  <si>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</si>
  <si>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</si>
  <si>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</si>
  <si>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</si>
  <si>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</si>
  <si>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</si>
  <si>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</si>
  <si>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</si>
  <si>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</si>
  <si>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</si>
  <si>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</si>
  <si>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</si>
  <si>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</si>
  <si>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</si>
  <si>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</si>
  <si>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</si>
  <si>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</si>
  <si>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</si>
  <si>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</si>
  <si>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</si>
  <si>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</si>
  <si>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</si>
  <si>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</si>
  <si>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</si>
  <si>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</si>
  <si>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</si>
  <si>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</si>
  <si>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</si>
  <si>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</si>
  <si>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</si>
  <si>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</si>
  <si>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</si>
  <si>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</si>
  <si>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</si>
  <si>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</si>
  <si>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</si>
  <si>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</si>
  <si>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</si>
  <si>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</si>
  <si>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</si>
  <si>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</si>
  <si>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</si>
  <si>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</si>
  <si>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</si>
  <si>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</si>
  <si>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</si>
  <si>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</si>
  <si>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</si>
  <si>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</si>
  <si>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</si>
  <si>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</si>
  <si>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</si>
  <si>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</si>
  <si>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</si>
  <si>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</si>
  <si>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</si>
  <si>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</si>
  <si>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</si>
  <si>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</si>
  <si>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</si>
  <si>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</si>
  <si>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</si>
  <si>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</si>
  <si>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</si>
  <si>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</si>
  <si>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</si>
  <si>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</si>
  <si>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</si>
  <si>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</si>
  <si>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</si>
  <si>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</si>
  <si>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</si>
  <si>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</si>
  <si>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</si>
  <si>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</si>
  <si>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</si>
  <si>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</si>
  <si>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</si>
  <si>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</si>
  <si>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</si>
  <si>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</si>
  <si>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</si>
  <si>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</si>
  <si>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</si>
  <si>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</si>
  <si>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</si>
  <si>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</si>
  <si>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</si>
  <si>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</si>
  <si>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</si>
  <si>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</si>
  <si>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</si>
  <si>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</si>
  <si>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</si>
  <si>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</si>
  <si>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</si>
  <si>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</si>
  <si>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</si>
  <si>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</si>
  <si>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</si>
  <si>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</si>
  <si>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</si>
  <si>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</si>
  <si>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</si>
  <si>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</si>
  <si>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</si>
  <si>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</si>
  <si>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</si>
  <si>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</si>
  <si>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</si>
  <si>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</si>
  <si>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</si>
  <si>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</si>
  <si>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</si>
  <si>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</si>
  <si>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</si>
  <si>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</si>
  <si>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</si>
  <si>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</si>
  <si>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</si>
  <si>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</si>
  <si>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</si>
  <si>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</si>
  <si>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</si>
  <si>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</si>
  <si>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</si>
  <si>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</si>
  <si>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</si>
  <si>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</si>
  <si>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</si>
  <si>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</si>
  <si>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</si>
  <si>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</si>
  <si>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</si>
  <si>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</si>
  <si>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</si>
  <si>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</si>
  <si>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</si>
  <si>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</si>
  <si>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</si>
  <si>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</si>
  <si>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</si>
  <si>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</si>
  <si>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</si>
  <si>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</si>
  <si>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</si>
  <si>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</si>
  <si>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</si>
  <si>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</si>
  <si>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</si>
  <si>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</si>
  <si>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</si>
  <si>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</si>
  <si>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</si>
  <si>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</si>
  <si>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</si>
  <si>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</si>
  <si>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</si>
  <si>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</si>
  <si>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</si>
  <si>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</si>
  <si>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</si>
  <si>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</si>
  <si>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</si>
  <si>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</si>
  <si>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</si>
  <si>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</si>
  <si>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</si>
  <si>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</si>
  <si>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</si>
  <si>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</si>
  <si>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</si>
  <si>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</si>
  <si>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</si>
  <si>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</si>
  <si>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</si>
  <si>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</si>
  <si>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</si>
  <si>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</si>
  <si>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</si>
  <si>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</si>
  <si>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</si>
  <si>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</si>
  <si>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</si>
  <si>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</si>
  <si>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</si>
  <si>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</si>
  <si>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</si>
  <si>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</si>
  <si>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</si>
  <si>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</si>
  <si>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</si>
  <si>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</si>
  <si>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</si>
  <si>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</si>
  <si>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</si>
  <si>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</si>
  <si>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</si>
  <si>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</si>
  <si>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</si>
  <si>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</si>
  <si>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</si>
  <si>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</si>
  <si>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</si>
  <si>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</si>
  <si>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</si>
  <si>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</si>
  <si>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</si>
  <si>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</si>
  <si>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</si>
  <si>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</si>
  <si>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</si>
  <si>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</si>
  <si>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</si>
  <si>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</si>
  <si>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</si>
  <si>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</si>
  <si>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</si>
  <si>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</si>
  <si>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</si>
  <si>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</si>
  <si>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</si>
  <si>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</si>
  <si>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</si>
  <si>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</si>
  <si>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</si>
  <si>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</si>
  <si>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</si>
  <si>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</si>
  <si>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</si>
  <si>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</si>
  <si>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</si>
  <si>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</si>
  <si>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</si>
  <si>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</si>
  <si>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</si>
  <si>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</si>
  <si>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</si>
  <si>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</si>
  <si>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</si>
  <si>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</si>
  <si>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</si>
  <si>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</si>
  <si>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</si>
  <si>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</si>
  <si>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</si>
  <si>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</si>
  <si>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</si>
  <si>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</si>
  <si>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</si>
  <si>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</si>
  <si>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</si>
  <si>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</si>
  <si>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</si>
  <si>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</si>
  <si>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</si>
  <si>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</si>
  <si>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</si>
  <si>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</si>
  <si>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</si>
  <si>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</si>
  <si>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</si>
  <si>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</si>
  <si>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</si>
  <si>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</si>
  <si>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</si>
  <si>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</si>
  <si>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</si>
  <si>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</si>
  <si>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</si>
  <si>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</si>
  <si>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</si>
  <si>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</si>
  <si>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</si>
  <si>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</si>
  <si>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</si>
  <si>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</si>
  <si>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</si>
  <si>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</si>
  <si>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</si>
  <si>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</si>
  <si>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</si>
  <si>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</si>
  <si>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</si>
  <si>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</si>
  <si>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</si>
  <si>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</si>
  <si>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</si>
  <si>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</si>
  <si>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</si>
  <si>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</si>
  <si>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</si>
  <si>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</si>
  <si>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</si>
  <si>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</si>
  <si>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</si>
  <si>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</si>
  <si>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</si>
  <si>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</si>
  <si>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</si>
  <si>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</si>
  <si>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</si>
  <si>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</si>
  <si>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</si>
  <si>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</si>
  <si>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</si>
  <si>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</si>
  <si>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</si>
  <si>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</si>
  <si>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</si>
  <si>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</si>
  <si>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</si>
  <si>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</si>
  <si>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</si>
  <si>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</si>
  <si>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</si>
  <si>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</si>
  <si>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</si>
  <si>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</si>
  <si>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</si>
  <si>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</si>
  <si>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</si>
  <si>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</si>
  <si>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</si>
  <si>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</si>
  <si>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</si>
  <si>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</si>
  <si>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</si>
  <si>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</si>
  <si>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</si>
  <si>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</si>
  <si>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</si>
  <si>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</si>
  <si>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</si>
  <si>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</si>
  <si>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</si>
  <si>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</si>
  <si>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</si>
  <si>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</si>
  <si>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</si>
  <si>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</si>
  <si>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</si>
  <si>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</si>
  <si>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</si>
  <si>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</si>
  <si>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</si>
  <si>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</si>
  <si>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</si>
  <si>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</si>
  <si>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</si>
  <si>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</si>
  <si>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</si>
  <si>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</si>
  <si>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</si>
  <si>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</si>
  <si>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</si>
  <si>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</si>
  <si>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</si>
  <si>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</si>
  <si>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</si>
  <si>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</si>
  <si>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</si>
  <si>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</si>
  <si>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</si>
  <si>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</si>
  <si>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</si>
  <si>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</si>
  <si>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</si>
  <si>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</si>
  <si>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</si>
  <si>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</si>
  <si>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</si>
  <si>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</si>
  <si>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</si>
  <si>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</si>
  <si>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</si>
  <si>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</si>
  <si>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</si>
  <si>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</si>
  <si>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</si>
  <si>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</si>
  <si>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</si>
  <si>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</si>
  <si>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</si>
  <si>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</si>
  <si>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</si>
  <si>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</si>
  <si>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</si>
  <si>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</si>
  <si>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</si>
  <si>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</si>
  <si>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</si>
  <si>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</si>
  <si>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</si>
  <si>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</si>
  <si>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</si>
  <si>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</si>
  <si>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</si>
  <si>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</si>
  <si>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</si>
  <si>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</si>
  <si>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</si>
  <si>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</si>
  <si>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</si>
  <si>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</si>
  <si>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</si>
  <si>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</si>
  <si>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</si>
  <si>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</si>
  <si>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</si>
  <si>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</si>
  <si>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</si>
  <si>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</si>
  <si>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</si>
  <si>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</si>
  <si>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</si>
  <si>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</si>
  <si>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</si>
  <si>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</si>
  <si>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</si>
  <si>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</si>
  <si>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</si>
  <si>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</si>
  <si>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</si>
  <si>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</si>
  <si>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</si>
  <si>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</si>
  <si>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</si>
  <si>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</si>
  <si>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</si>
  <si>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</si>
  <si>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</si>
  <si>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</si>
  <si>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</si>
  <si>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</si>
  <si>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</si>
  <si>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</si>
  <si>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</si>
  <si>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</si>
  <si>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</si>
  <si>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</si>
  <si>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</si>
  <si>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</si>
  <si>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</si>
  <si>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</si>
  <si>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</si>
  <si>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</si>
  <si>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</si>
  <si>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</si>
  <si>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</si>
  <si>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</si>
  <si>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</si>
  <si>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</si>
  <si>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</si>
  <si>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</si>
  <si>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</si>
  <si>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</si>
  <si>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</si>
  <si>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</si>
  <si>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</si>
  <si>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</si>
  <si>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</si>
  <si>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</si>
  <si>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</si>
  <si>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</si>
  <si>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</si>
  <si>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</si>
  <si>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</si>
  <si>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</si>
  <si>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</si>
  <si>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</si>
  <si>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</si>
  <si>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</si>
  <si>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</si>
  <si>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</si>
  <si>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</si>
  <si>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</si>
  <si>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</si>
  <si>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</si>
  <si>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</si>
  <si>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</si>
  <si>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</si>
  <si>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</si>
  <si>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</si>
  <si>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</si>
  <si>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</si>
  <si>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</si>
  <si>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</si>
  <si>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</si>
  <si>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</si>
  <si>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</si>
  <si>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</si>
  <si>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</si>
  <si>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</si>
  <si>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</si>
  <si>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</si>
  <si>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</si>
  <si>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</si>
  <si>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</si>
  <si>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</si>
  <si>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</si>
  <si>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</si>
  <si>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</si>
  <si>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</si>
  <si>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</si>
  <si>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</si>
  <si>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</si>
  <si>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</si>
  <si>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</si>
  <si>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</si>
  <si>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</si>
  <si>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</si>
  <si>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</si>
  <si>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</si>
  <si>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</si>
  <si>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</si>
  <si>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</si>
  <si>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</si>
  <si>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</si>
  <si>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</si>
  <si>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</si>
  <si>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</si>
  <si>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</si>
  <si>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</si>
  <si>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</si>
  <si>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</si>
  <si>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</si>
  <si>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</si>
  <si>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</si>
  <si>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</si>
  <si>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</si>
  <si>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</si>
  <si>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</si>
  <si>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</si>
  <si>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</si>
  <si>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</si>
  <si>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</si>
  <si>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</si>
  <si>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</si>
  <si>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</si>
  <si>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</si>
  <si>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</si>
  <si>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</si>
  <si>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</si>
  <si>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</si>
  <si>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</si>
  <si>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</si>
  <si>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</si>
  <si>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</si>
  <si>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</si>
  <si>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</si>
  <si>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</si>
  <si>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</si>
  <si>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</si>
  <si>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</si>
  <si>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</si>
  <si>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</si>
  <si>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</si>
  <si>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</si>
  <si>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</si>
  <si>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</si>
  <si>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</si>
  <si>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</si>
  <si>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</si>
  <si>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</si>
  <si>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</si>
  <si>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</si>
  <si>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</si>
  <si>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</si>
  <si>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</si>
  <si>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</si>
  <si>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</si>
  <si>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</si>
  <si>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</si>
  <si>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</si>
  <si>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</si>
  <si>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</si>
  <si>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</si>
  <si>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</si>
  <si>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</si>
  <si>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</si>
  <si>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</si>
  <si>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</si>
  <si>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</si>
  <si>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</si>
  <si>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</si>
  <si>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</si>
  <si>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</si>
  <si>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</si>
  <si>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</si>
  <si>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</si>
  <si>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</si>
  <si>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</si>
  <si>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</si>
  <si>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</si>
  <si>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</si>
  <si>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</si>
  <si>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</si>
  <si>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</si>
  <si>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</si>
  <si>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</si>
  <si>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</si>
  <si>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</si>
  <si>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</si>
  <si>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</si>
  <si>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</si>
  <si>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</si>
  <si>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</si>
  <si>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</si>
  <si>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</si>
  <si>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</si>
  <si>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</si>
  <si>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</si>
  <si>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</si>
  <si>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</si>
  <si>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</si>
  <si>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</si>
  <si>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</si>
  <si>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</si>
  <si>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</si>
  <si>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</si>
  <si>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</si>
  <si>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</si>
  <si>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</si>
  <si>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</si>
  <si>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</si>
  <si>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</si>
  <si>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</si>
  <si>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</si>
  <si>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</si>
  <si>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</si>
  <si>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</si>
  <si>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</si>
  <si>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</si>
  <si>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</si>
  <si>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</si>
  <si>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</si>
  <si>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</si>
  <si>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</si>
  <si>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</si>
  <si>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</si>
  <si>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</si>
  <si>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</si>
  <si>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</si>
  <si>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</si>
  <si>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</si>
  <si>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</si>
  <si>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</si>
  <si>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</si>
  <si>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</si>
  <si>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</si>
  <si>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</si>
  <si>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</si>
  <si>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</si>
  <si>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</si>
  <si>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</si>
  <si>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</si>
  <si>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</si>
  <si>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</si>
  <si>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</si>
  <si>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</si>
  <si>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</si>
  <si>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</si>
  <si>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</si>
  <si>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</si>
  <si>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</si>
  <si>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</si>
  <si>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</si>
  <si>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</si>
  <si>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</si>
  <si>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</si>
  <si>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</si>
  <si>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</si>
  <si>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</si>
  <si>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</si>
  <si>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</si>
  <si>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</si>
  <si>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</si>
  <si>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</si>
  <si>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</si>
  <si>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</si>
  <si>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</si>
  <si>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</si>
  <si>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</si>
  <si>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</si>
  <si>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</si>
  <si>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</si>
  <si>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</si>
  <si>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</si>
  <si>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</si>
  <si>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</si>
  <si>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</si>
  <si>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</si>
  <si>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</si>
  <si>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</si>
  <si>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</si>
  <si>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</si>
  <si>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</si>
  <si>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</si>
  <si>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</si>
  <si>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</si>
  <si>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</si>
  <si>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</si>
  <si>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</si>
  <si>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</si>
  <si>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</si>
  <si>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</si>
  <si>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</si>
  <si>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</si>
  <si>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</si>
  <si>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</si>
  <si>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</si>
  <si>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</si>
  <si>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</si>
  <si>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</si>
  <si>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</si>
  <si>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</si>
  <si>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</si>
  <si>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</si>
  <si>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</si>
  <si>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</si>
  <si>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</si>
  <si>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</si>
  <si>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</si>
  <si>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</si>
  <si>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</si>
  <si>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</si>
  <si>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</si>
  <si>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</si>
  <si>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</si>
  <si>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</si>
  <si>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</si>
  <si>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</si>
  <si>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</si>
  <si>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</si>
  <si>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</si>
  <si>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</si>
  <si>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</si>
  <si>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</si>
  <si>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</si>
  <si>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</si>
  <si>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</si>
  <si>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</si>
  <si>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</si>
  <si>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</si>
  <si>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</si>
  <si>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</si>
  <si>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</si>
  <si>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</si>
  <si>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</si>
  <si>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</si>
  <si>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</si>
  <si>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</si>
  <si>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</si>
  <si>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</si>
  <si>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</si>
  <si>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</si>
  <si>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</si>
  <si>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</si>
  <si>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</si>
  <si>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</si>
  <si>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</si>
  <si>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</si>
  <si>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</si>
  <si>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</si>
  <si>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</si>
  <si>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</si>
  <si>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</si>
  <si>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</si>
  <si>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</si>
  <si>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</si>
  <si>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</si>
  <si>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</si>
  <si>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</si>
  <si>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</si>
  <si>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</si>
  <si>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</si>
  <si>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</si>
  <si>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</si>
  <si>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</si>
  <si>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</si>
  <si>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</si>
  <si>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</si>
  <si>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</si>
  <si>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</si>
  <si>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</si>
  <si>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</si>
  <si>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</si>
  <si>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</si>
  <si>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</si>
  <si>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</si>
  <si>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</si>
  <si>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</si>
  <si>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</si>
  <si>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</si>
  <si>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</si>
  <si>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</si>
  <si>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</si>
  <si>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</si>
  <si>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</si>
  <si>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</si>
  <si>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</si>
  <si>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</si>
  <si>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</si>
  <si>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</si>
  <si>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</si>
  <si>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</si>
  <si>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</si>
  <si>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</si>
  <si>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</si>
  <si>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</si>
  <si>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</si>
  <si>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</si>
  <si>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</si>
  <si>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</si>
  <si>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</si>
  <si>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</si>
  <si>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</si>
  <si>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</si>
  <si>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</si>
  <si>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</si>
  <si>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</si>
  <si>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</si>
  <si>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</si>
  <si>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</si>
  <si>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</si>
  <si>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</si>
  <si>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</si>
  <si>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</si>
  <si>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</si>
  <si>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</si>
  <si>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</si>
  <si>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</si>
  <si>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</si>
  <si>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</si>
  <si>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</si>
  <si>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</si>
  <si>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</si>
  <si>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</si>
  <si>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</si>
  <si>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</si>
  <si>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</si>
  <si>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</si>
  <si>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</si>
  <si>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</si>
  <si>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</si>
  <si>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</si>
  <si>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</si>
  <si>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</si>
  <si>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</si>
  <si>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</si>
  <si>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</si>
  <si>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</si>
  <si>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</si>
  <si>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</si>
  <si>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</si>
  <si>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</si>
  <si>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</si>
  <si>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</si>
  <si>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</si>
  <si>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</si>
  <si>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</si>
  <si>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</si>
  <si>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</si>
  <si>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</si>
  <si>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</si>
  <si>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</si>
  <si>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</si>
  <si>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</si>
  <si>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</si>
  <si>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</si>
  <si>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</si>
  <si>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</si>
  <si>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</si>
  <si>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</si>
  <si>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</si>
  <si>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</si>
  <si>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</si>
  <si>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</si>
  <si>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</si>
  <si>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</si>
  <si>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</si>
  <si>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</si>
  <si>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</si>
  <si>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</si>
  <si>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</si>
  <si>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</si>
  <si>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</si>
  <si>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</si>
  <si>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</si>
  <si>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</si>
  <si>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</si>
  <si>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</si>
  <si>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</si>
  <si>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</si>
  <si>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</si>
  <si>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</si>
  <si>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</si>
  <si>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</si>
  <si>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</si>
  <si>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</si>
  <si>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</si>
  <si>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</si>
  <si>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</si>
  <si>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</si>
  <si>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</si>
  <si>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</si>
  <si>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</si>
  <si>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</si>
  <si>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</si>
  <si>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</si>
  <si>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</si>
  <si>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</si>
  <si>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</si>
  <si>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</si>
  <si>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</si>
  <si>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</si>
  <si>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</si>
  <si>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</si>
  <si>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</si>
  <si>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</si>
  <si>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</si>
  <si>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</si>
  <si>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</si>
  <si>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</si>
  <si>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</si>
  <si>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</si>
  <si>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</si>
  <si>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</si>
  <si>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</si>
  <si>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</si>
  <si>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</si>
  <si>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</si>
  <si>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</si>
  <si>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</si>
  <si>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</si>
  <si>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</si>
  <si>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</si>
  <si>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</si>
  <si>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</si>
  <si>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</si>
  <si>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</si>
  <si>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</si>
  <si>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</si>
  <si>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</si>
  <si>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</si>
  <si>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</si>
  <si>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</si>
  <si>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</si>
  <si>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</si>
  <si>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</si>
  <si>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</si>
  <si>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</si>
  <si>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</si>
  <si>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</si>
  <si>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</si>
  <si>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</si>
  <si>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</si>
  <si>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</si>
  <si>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</si>
  <si>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</si>
  <si>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</si>
  <si>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</si>
  <si>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</si>
  <si>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</si>
  <si>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</si>
  <si>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</si>
  <si>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</si>
  <si>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</si>
  <si>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</si>
  <si>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</si>
  <si>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</si>
  <si>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</si>
  <si>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</si>
  <si>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</si>
  <si>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</si>
  <si>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</si>
  <si>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</si>
  <si>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</si>
  <si>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</si>
  <si>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</si>
  <si>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</si>
  <si>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</si>
  <si>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</si>
  <si>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</si>
  <si>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</si>
  <si>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</si>
  <si>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</si>
  <si>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</si>
  <si>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</si>
  <si>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</si>
  <si>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</si>
  <si>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</si>
  <si>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</si>
  <si>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</si>
  <si>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</si>
  <si>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</si>
  <si>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</si>
  <si>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</si>
  <si>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</si>
  <si>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</si>
  <si>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</si>
  <si>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</si>
  <si>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</si>
  <si>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</si>
  <si>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</si>
  <si>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</si>
  <si>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</si>
  <si>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</si>
  <si>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</si>
  <si>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</si>
  <si>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</si>
  <si>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</si>
  <si>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</si>
  <si>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</si>
  <si>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</si>
  <si>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</si>
  <si>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</si>
  <si>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</si>
  <si>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</si>
  <si>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</si>
  <si>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</si>
  <si>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</si>
  <si>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</si>
  <si>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</si>
  <si>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</si>
  <si>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</si>
  <si>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</si>
  <si>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</si>
  <si>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</si>
  <si>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</si>
  <si>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</si>
  <si>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</si>
  <si>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</si>
  <si>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</si>
  <si>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</si>
  <si>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</si>
  <si>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</si>
  <si>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</si>
  <si>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</si>
  <si>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</si>
  <si>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</si>
  <si>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</si>
  <si>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</si>
  <si>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</si>
  <si>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</si>
  <si>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</si>
  <si>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</si>
  <si>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</si>
  <si>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</si>
  <si>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</si>
  <si>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</si>
  <si>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</si>
  <si>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</si>
  <si>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</si>
  <si>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</si>
  <si>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</si>
  <si>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</si>
  <si>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</si>
  <si>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</si>
  <si>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</si>
  <si>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</si>
  <si>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</si>
  <si>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</si>
  <si>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</si>
  <si>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</si>
  <si>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</si>
  <si>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</si>
  <si>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</si>
  <si>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</si>
  <si>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</si>
  <si>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</si>
  <si>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</si>
  <si>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</si>
  <si>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</si>
  <si>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</si>
  <si>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</si>
  <si>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</si>
  <si>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</si>
  <si>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</si>
  <si>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</si>
  <si>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</si>
  <si>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</si>
  <si>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</si>
  <si>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</si>
  <si>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</si>
  <si>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</si>
  <si>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</si>
  <si>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</si>
  <si>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</si>
  <si>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</si>
  <si>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</si>
  <si>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</si>
  <si>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</si>
  <si>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</si>
  <si>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</si>
  <si>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</si>
  <si>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</si>
  <si>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</si>
  <si>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</si>
  <si>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</si>
  <si>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</si>
  <si>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</si>
  <si>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</si>
  <si>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</si>
  <si>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</si>
  <si>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</si>
  <si>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</si>
  <si>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</si>
  <si>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</si>
  <si>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</si>
  <si>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</si>
  <si>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</si>
  <si>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</si>
  <si>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</si>
  <si>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</si>
  <si>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</si>
  <si>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</si>
  <si>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</si>
  <si>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</si>
  <si>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</si>
  <si>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</si>
  <si>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</si>
  <si>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</si>
  <si>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</si>
  <si>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</si>
  <si>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</si>
  <si>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</si>
  <si>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</si>
  <si>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</si>
  <si>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</si>
  <si>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</si>
  <si>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</si>
  <si>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</si>
  <si>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</si>
  <si>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</si>
  <si>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</si>
  <si>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</si>
  <si>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</si>
  <si>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</si>
  <si>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</si>
  <si>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</si>
  <si>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</si>
  <si>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</si>
  <si>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</si>
  <si>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</si>
  <si>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</si>
  <si>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</si>
  <si>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</si>
  <si>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</si>
  <si>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</si>
  <si>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</si>
  <si>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</si>
  <si>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</si>
  <si>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</si>
  <si>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</si>
  <si>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</si>
  <si>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</si>
  <si>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</si>
  <si>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</si>
  <si>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</si>
  <si>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</si>
  <si>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</si>
  <si>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</si>
  <si>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</si>
  <si>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</si>
  <si>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</si>
  <si>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</si>
  <si>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</si>
  <si>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</si>
  <si>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</si>
  <si>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</si>
  <si>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</si>
  <si>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</si>
  <si>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</si>
  <si>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</si>
  <si>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</si>
  <si>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</si>
  <si>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</si>
  <si>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</si>
  <si>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</si>
  <si>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</si>
  <si>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</si>
  <si>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</si>
  <si>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</si>
  <si>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</si>
  <si>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</si>
  <si>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</si>
  <si>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</si>
  <si>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</si>
  <si>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</si>
  <si>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</si>
  <si>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</si>
  <si>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</si>
  <si>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</si>
  <si>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</si>
  <si>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</si>
  <si>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</si>
  <si>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</si>
  <si>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</si>
  <si>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</si>
  <si>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</si>
  <si>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</si>
  <si>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</si>
  <si>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</si>
  <si>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</si>
  <si>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</si>
  <si>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</si>
  <si>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</si>
  <si>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</si>
  <si>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</si>
  <si>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</si>
  <si>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</si>
  <si>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</si>
  <si>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</si>
  <si>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</si>
  <si>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</si>
  <si>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</si>
  <si>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</si>
  <si>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</si>
  <si>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</si>
  <si>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</si>
  <si>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</si>
  <si>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</si>
  <si>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</si>
  <si>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</si>
  <si>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</si>
  <si>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</si>
  <si>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</si>
  <si>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</si>
  <si>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</si>
  <si>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</si>
  <si>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</si>
  <si>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</si>
  <si>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</si>
  <si>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</si>
  <si>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</si>
  <si>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</si>
  <si>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</si>
  <si>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</si>
  <si>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</si>
  <si>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</si>
  <si>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</si>
  <si>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</si>
  <si>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</si>
  <si>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</si>
  <si>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</si>
  <si>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</si>
  <si>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</si>
  <si>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</si>
  <si>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</si>
  <si>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</si>
  <si>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</si>
  <si>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</si>
  <si>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</si>
  <si>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</si>
  <si>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</si>
  <si>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</si>
  <si>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</si>
  <si>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</si>
  <si>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</si>
  <si>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</si>
  <si>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</si>
  <si>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</si>
  <si>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</si>
  <si>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</si>
  <si>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</si>
  <si>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</si>
  <si>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</si>
  <si>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</si>
  <si>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</si>
  <si>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</si>
  <si>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</si>
  <si>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</si>
  <si>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</si>
  <si>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</si>
  <si>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</si>
  <si>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</si>
  <si>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</si>
  <si>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</si>
  <si>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</si>
  <si>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</si>
  <si>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</si>
  <si>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</si>
  <si>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</si>
  <si>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</si>
  <si>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</si>
  <si>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</si>
  <si>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</si>
  <si>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</si>
  <si>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</si>
  <si>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</si>
  <si>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</si>
  <si>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</si>
  <si>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</si>
  <si>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</si>
  <si>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</si>
  <si>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</si>
  <si>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</si>
  <si>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</si>
  <si>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</si>
  <si>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</si>
  <si>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</si>
  <si>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</si>
  <si>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</si>
  <si>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</si>
  <si>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</si>
  <si>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</si>
  <si>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</si>
  <si>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</si>
  <si>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</si>
  <si>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</si>
  <si>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</si>
  <si>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</si>
  <si>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</si>
  <si>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</si>
  <si>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</si>
  <si>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</si>
  <si>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</si>
  <si>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</si>
  <si>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</si>
  <si>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</si>
  <si>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</si>
  <si>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</si>
  <si>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</si>
  <si>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</si>
  <si>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</si>
  <si>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</si>
  <si>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</si>
  <si>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</si>
  <si>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</si>
  <si>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</si>
  <si>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</si>
  <si>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</si>
  <si>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</si>
  <si>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</si>
  <si>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</si>
  <si>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</si>
  <si>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</si>
  <si>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</si>
  <si>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</si>
  <si>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</si>
  <si>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</si>
  <si>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</si>
  <si>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</si>
  <si>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</si>
  <si>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</si>
  <si>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</si>
  <si>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</si>
  <si>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</si>
  <si>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</si>
  <si>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</si>
  <si>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</si>
  <si>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</si>
  <si>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</si>
  <si>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</si>
  <si>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</si>
  <si>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</si>
  <si>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</si>
  <si>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</si>
  <si>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</si>
  <si>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</si>
  <si>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</si>
  <si>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</si>
  <si>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</si>
  <si>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</si>
  <si>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</si>
  <si>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</si>
  <si>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</si>
  <si>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</si>
  <si>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</si>
  <si>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</si>
  <si>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</si>
  <si>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</si>
  <si>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</si>
  <si>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</si>
  <si>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</si>
  <si>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</si>
  <si>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</si>
  <si>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</si>
  <si>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</si>
  <si>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</si>
  <si>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</si>
  <si>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</si>
  <si>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</si>
  <si>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</si>
  <si>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</si>
  <si>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</si>
  <si>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</si>
  <si>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</si>
  <si>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</si>
  <si>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</si>
  <si>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</si>
  <si>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</si>
  <si>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</si>
  <si>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</si>
  <si>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</si>
  <si>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</si>
  <si>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</si>
  <si>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</si>
  <si>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</si>
  <si>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</si>
  <si>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</si>
  <si>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</si>
  <si>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</si>
  <si>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</si>
  <si>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</si>
  <si>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</si>
  <si>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</si>
  <si>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</si>
  <si>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</si>
  <si>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</si>
  <si>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</si>
  <si>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</si>
  <si>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</si>
  <si>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</si>
  <si>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</si>
  <si>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</si>
  <si>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</si>
  <si>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</si>
  <si>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</si>
  <si>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</si>
  <si>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</si>
  <si>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</si>
  <si>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</si>
  <si>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</si>
  <si>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</si>
  <si>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</si>
  <si>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</si>
  <si>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</si>
  <si>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</si>
  <si>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</si>
  <si>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</si>
  <si>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</si>
  <si>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</si>
  <si>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</si>
  <si>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</si>
  <si>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</si>
  <si>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</si>
  <si>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</si>
  <si>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</si>
  <si>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</si>
  <si>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</si>
  <si>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</si>
  <si>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</si>
  <si>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</si>
  <si>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</si>
  <si>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</si>
  <si>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</si>
  <si>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</si>
  <si>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</si>
  <si>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</si>
  <si>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</si>
  <si>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</si>
  <si>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</si>
  <si>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</si>
  <si>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</si>
  <si>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</si>
  <si>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</si>
  <si>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</si>
  <si>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</si>
  <si>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</si>
  <si>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</si>
  <si>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</si>
  <si>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</si>
  <si>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</si>
  <si>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</si>
  <si>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</si>
  <si>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</si>
  <si>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</si>
  <si>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</si>
  <si>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</si>
  <si>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</si>
  <si>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</si>
  <si>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</si>
  <si>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</si>
  <si>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</si>
  <si>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</si>
  <si>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</si>
  <si>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</si>
  <si>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</si>
  <si>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</si>
  <si>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</si>
  <si>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</si>
  <si>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</si>
  <si>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</si>
  <si>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</si>
  <si>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</si>
  <si>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</si>
  <si>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</si>
  <si>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</si>
  <si>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</si>
  <si>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</si>
  <si>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</si>
  <si>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</si>
  <si>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</si>
  <si>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</si>
  <si>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</si>
  <si>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</si>
  <si>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</si>
  <si>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</si>
  <si>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</si>
  <si>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</si>
  <si>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</si>
  <si>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</si>
  <si>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</si>
  <si>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</si>
  <si>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</si>
  <si>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</si>
  <si>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</si>
  <si>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</si>
  <si>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</si>
  <si>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</si>
  <si>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</si>
  <si>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</si>
  <si>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</si>
  <si>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</si>
  <si>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</si>
  <si>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</si>
  <si>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</si>
  <si>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</si>
  <si>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</si>
  <si>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</si>
  <si>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</si>
  <si>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</si>
  <si>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</si>
  <si>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</si>
  <si>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</si>
  <si>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</si>
  <si>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</si>
  <si>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</si>
  <si>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</si>
  <si>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</si>
  <si>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</si>
  <si>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</si>
  <si>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</si>
  <si>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</si>
  <si>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</si>
  <si>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</si>
  <si>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</si>
  <si>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</si>
  <si>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</si>
  <si>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</si>
  <si>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</si>
  <si>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</si>
  <si>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</si>
  <si>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</si>
  <si>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</si>
  <si>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</si>
  <si>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</si>
  <si>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</si>
  <si>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</si>
  <si>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</si>
  <si>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</si>
  <si>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</si>
  <si>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</si>
  <si>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</si>
  <si>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</si>
  <si>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</si>
  <si>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</si>
  <si>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</si>
  <si>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</si>
  <si>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</si>
  <si>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</si>
  <si>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</si>
  <si>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</si>
  <si>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</si>
  <si>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</si>
  <si>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</si>
  <si>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</si>
  <si>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</si>
  <si>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</si>
  <si>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</si>
  <si>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</si>
  <si>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</si>
  <si>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</si>
  <si>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</si>
  <si>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</si>
  <si>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</si>
  <si>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</si>
  <si>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</si>
  <si>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</si>
  <si>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</si>
  <si>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</si>
  <si>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</si>
  <si>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</si>
  <si>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</si>
  <si>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</si>
  <si>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</si>
  <si>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</si>
  <si>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</si>
  <si>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</si>
  <si>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</si>
  <si>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</si>
  <si>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</si>
  <si>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</si>
  <si>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</si>
  <si>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</si>
  <si>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</si>
  <si>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</si>
  <si>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</si>
  <si>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</si>
  <si>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</si>
  <si>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</si>
  <si>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</si>
  <si>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</si>
  <si>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</si>
  <si>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</si>
  <si>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</si>
  <si>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</si>
  <si>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</si>
  <si>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</si>
  <si>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</si>
  <si>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</si>
  <si>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</si>
  <si>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</si>
  <si>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</si>
  <si>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</si>
  <si>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</si>
  <si>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</si>
  <si>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</si>
  <si>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</si>
  <si>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</si>
  <si>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</si>
  <si>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</si>
  <si>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</si>
  <si>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</si>
  <si>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</si>
  <si>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</si>
  <si>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</si>
  <si>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</si>
  <si>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</si>
  <si>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</si>
  <si>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</si>
  <si>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</si>
  <si>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</si>
  <si>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</si>
  <si>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</si>
  <si>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</si>
  <si>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</si>
  <si>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</si>
  <si>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</si>
  <si>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</si>
  <si>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</si>
  <si>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</si>
  <si>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</si>
  <si>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</si>
  <si>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</si>
  <si>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</si>
  <si>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</si>
  <si>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</si>
  <si>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</si>
  <si>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</si>
  <si>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</si>
  <si>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</si>
  <si>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</si>
  <si>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</si>
  <si>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</si>
  <si>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</si>
  <si>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</si>
  <si>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</si>
  <si>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</si>
  <si>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</si>
  <si>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</si>
  <si>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</si>
  <si>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</si>
  <si>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</si>
  <si>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</si>
  <si>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</si>
  <si>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</si>
  <si>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</si>
  <si>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</si>
  <si>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</si>
  <si>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</si>
  <si>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</si>
  <si>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</si>
  <si>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</si>
  <si>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</si>
  <si>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</si>
  <si>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</si>
  <si>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</si>
  <si>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</si>
  <si>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</si>
  <si>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</si>
  <si>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</si>
  <si>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</si>
  <si>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</si>
  <si>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</si>
  <si>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</si>
  <si>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</si>
  <si>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</si>
  <si>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</si>
  <si>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</si>
  <si>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</si>
  <si>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</si>
  <si>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</si>
  <si>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</si>
  <si>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</si>
  <si>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</si>
  <si>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</si>
  <si>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</si>
  <si>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</si>
  <si>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</si>
  <si>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</si>
  <si>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</si>
  <si>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</si>
  <si>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</si>
  <si>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</si>
  <si>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</si>
  <si>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</si>
  <si>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</si>
  <si>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</si>
  <si>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</si>
  <si>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</si>
  <si>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</si>
  <si>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</si>
  <si>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</si>
  <si>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</si>
  <si>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</si>
  <si>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</si>
  <si>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</si>
  <si>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</si>
  <si>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</si>
  <si>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</si>
  <si>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</si>
  <si>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</si>
  <si>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</si>
  <si>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</si>
  <si>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</si>
  <si>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</si>
  <si>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</si>
  <si>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</si>
  <si>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</si>
  <si>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</si>
  <si>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</si>
  <si>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</si>
  <si>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</si>
  <si>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</si>
  <si>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</si>
  <si>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</si>
  <si>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</si>
  <si>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</si>
  <si>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</si>
  <si>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</si>
  <si>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</si>
  <si>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</si>
  <si>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</si>
  <si>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</si>
  <si>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</si>
  <si>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</si>
  <si>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</si>
  <si>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</si>
  <si>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</si>
  <si>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</si>
  <si>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</si>
  <si>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</si>
  <si>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</si>
  <si>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</si>
  <si>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</si>
  <si>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</si>
  <si>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</si>
  <si>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</si>
  <si>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</si>
  <si>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</si>
  <si>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</si>
  <si>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</si>
  <si>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</si>
  <si>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</si>
  <si>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</si>
  <si>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</si>
  <si>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</si>
  <si>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</si>
  <si>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</si>
  <si>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</si>
  <si>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</si>
  <si>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</si>
  <si>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</si>
  <si>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</si>
  <si>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</si>
  <si>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</si>
  <si>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</si>
  <si>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</si>
  <si>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</si>
  <si>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</si>
  <si>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</si>
  <si>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</si>
  <si>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</si>
  <si>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</si>
  <si>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</si>
  <si>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</si>
  <si>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</si>
  <si>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</si>
  <si>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</si>
  <si>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</si>
  <si>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</si>
  <si>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</si>
  <si>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</si>
  <si>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</si>
  <si>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</si>
  <si>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</si>
  <si>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</si>
  <si>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</si>
  <si>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</si>
  <si>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</si>
  <si>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</si>
  <si>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</si>
  <si>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</si>
  <si>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</si>
  <si>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</si>
  <si>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</si>
  <si>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</si>
  <si>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</si>
  <si>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</si>
  <si>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</si>
  <si>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</si>
  <si>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</si>
  <si>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</si>
  <si>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</si>
  <si>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</si>
  <si>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</si>
  <si>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</si>
  <si>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</si>
  <si>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</si>
  <si>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</si>
  <si>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</si>
  <si>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</si>
  <si>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</si>
  <si>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</si>
  <si>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</si>
  <si>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</si>
  <si>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</si>
  <si>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</si>
  <si>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</si>
  <si>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</si>
  <si>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</si>
  <si>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</si>
  <si>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</si>
  <si>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</si>
  <si>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</si>
  <si>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</si>
  <si>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</si>
  <si>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</si>
  <si>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</si>
  <si>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</si>
  <si>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</si>
  <si>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</si>
  <si>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</si>
  <si>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</si>
  <si>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</si>
  <si>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</si>
  <si>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</si>
  <si>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</si>
  <si>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</si>
  <si>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</si>
  <si>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</si>
  <si>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</si>
  <si>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</si>
  <si>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</si>
  <si>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</si>
  <si>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</si>
  <si>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</si>
  <si>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</si>
  <si>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</si>
  <si>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</si>
  <si>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</si>
  <si>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</si>
  <si>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</si>
  <si>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</si>
  <si>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</si>
  <si>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</si>
  <si>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</si>
  <si>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</si>
  <si>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</si>
  <si>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</si>
  <si>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</si>
  <si>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</si>
  <si>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</si>
  <si>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</si>
  <si>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</si>
  <si>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</si>
  <si>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</si>
  <si>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</si>
  <si>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</si>
  <si>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</si>
  <si>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</si>
  <si>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</si>
  <si>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</si>
  <si>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</si>
  <si>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</si>
  <si>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</si>
  <si>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</si>
  <si>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</si>
  <si>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</si>
  <si>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</si>
  <si>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</si>
  <si>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</si>
  <si>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</si>
  <si>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</si>
  <si>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</si>
  <si>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</si>
  <si>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</si>
  <si>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</si>
  <si>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</si>
  <si>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</si>
  <si>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</si>
  <si>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</si>
  <si>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</si>
  <si>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</si>
  <si>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</si>
  <si>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</si>
  <si>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</si>
  <si>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</si>
  <si>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</si>
  <si>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</si>
  <si>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</si>
  <si>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</si>
  <si>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</si>
  <si>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</si>
  <si>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</si>
  <si>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</si>
  <si>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</si>
  <si>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</si>
  <si>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</si>
  <si>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</si>
  <si>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</si>
  <si>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</si>
  <si>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</si>
  <si>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</si>
  <si>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</si>
  <si>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</si>
  <si>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</si>
  <si>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</si>
  <si>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</si>
  <si>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</si>
  <si>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</si>
  <si>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</si>
  <si>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</si>
  <si>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</si>
  <si>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</si>
  <si>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</si>
  <si>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</si>
  <si>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</si>
  <si>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</si>
  <si>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</si>
  <si>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</si>
  <si>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</si>
  <si>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</si>
  <si>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</si>
  <si>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</si>
  <si>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</si>
  <si>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</si>
  <si>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</si>
  <si>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</si>
  <si>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</si>
  <si>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</si>
  <si>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</si>
  <si>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</si>
  <si>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</si>
  <si>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</si>
  <si>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</si>
  <si>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</si>
  <si>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</si>
  <si>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</si>
  <si>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</si>
  <si>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</si>
  <si>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</si>
  <si>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</si>
  <si>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</si>
  <si>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</si>
  <si>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</si>
  <si>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</si>
  <si>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</si>
  <si>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</si>
  <si>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</si>
  <si>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</si>
  <si>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</si>
  <si>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</si>
  <si>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</si>
  <si>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</si>
  <si>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</si>
  <si>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</si>
  <si>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</si>
  <si>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</si>
  <si>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</si>
  <si>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</si>
  <si>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</si>
  <si>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</si>
  <si>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</si>
  <si>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</si>
  <si>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</si>
  <si>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</si>
  <si>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</si>
  <si>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</si>
  <si>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</si>
  <si>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</si>
  <si>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</si>
  <si>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</si>
  <si>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</si>
  <si>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</si>
  <si>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</si>
  <si>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</si>
  <si>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</si>
  <si>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</si>
  <si>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</si>
  <si>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</si>
  <si>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</si>
  <si>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</si>
  <si>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</si>
  <si>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</si>
  <si>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</si>
  <si>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</si>
  <si>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</si>
  <si>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</si>
  <si>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</si>
  <si>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</si>
  <si>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</si>
  <si>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</si>
  <si>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</si>
  <si>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</si>
  <si>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</si>
  <si>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</si>
  <si>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</si>
  <si>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</si>
  <si>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</si>
  <si>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</si>
  <si>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</si>
  <si>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</si>
  <si>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</si>
  <si>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</si>
  <si>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</si>
  <si>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</si>
  <si>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</si>
  <si>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</si>
  <si>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</si>
  <si>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</si>
  <si>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</si>
  <si>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</si>
  <si>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</si>
  <si>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</si>
  <si>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</si>
  <si>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</si>
  <si>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</si>
  <si>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</si>
  <si>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</si>
  <si>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</si>
  <si>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</si>
  <si>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</si>
  <si>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</si>
  <si>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</si>
  <si>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</si>
  <si>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</si>
  <si>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</si>
  <si>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</si>
  <si>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</si>
  <si>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</si>
  <si>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</si>
  <si>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</si>
  <si>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</si>
  <si>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</si>
  <si>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</si>
  <si>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</si>
  <si>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</si>
  <si>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</si>
  <si>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</si>
  <si>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</si>
  <si>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</si>
  <si>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</si>
  <si>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</si>
  <si>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</si>
  <si>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</si>
  <si>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</si>
  <si>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</si>
  <si>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</si>
  <si>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</si>
  <si>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</si>
  <si>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</si>
  <si>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</si>
  <si>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</si>
  <si>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</si>
  <si>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</si>
  <si>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</si>
  <si>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</si>
  <si>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</si>
  <si>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</si>
  <si>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</si>
  <si>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</si>
  <si>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</si>
  <si>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</si>
  <si>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</si>
  <si>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</si>
  <si>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</si>
  <si>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</si>
  <si>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</si>
  <si>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</si>
  <si>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</si>
  <si>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</si>
  <si>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</si>
  <si>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</si>
  <si>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</si>
  <si>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</si>
  <si>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</si>
  <si>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</si>
  <si>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</si>
  <si>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</si>
  <si>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</si>
  <si>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</si>
  <si>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</si>
  <si>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</si>
  <si>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</si>
  <si>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</si>
  <si>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</si>
  <si>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</si>
  <si>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</si>
  <si>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</si>
  <si>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</si>
  <si>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</si>
  <si>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</si>
  <si>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</si>
  <si>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</si>
  <si>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</si>
  <si>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</si>
  <si>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</si>
  <si>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</si>
  <si>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</si>
  <si>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</si>
  <si>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</si>
  <si>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</si>
  <si>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</si>
  <si>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</si>
  <si>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</si>
  <si>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</si>
  <si>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</si>
  <si>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</si>
  <si>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</si>
  <si>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</si>
  <si>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</si>
  <si>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</si>
  <si>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</si>
  <si>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</si>
  <si>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</si>
  <si>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</si>
  <si>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</si>
  <si>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</si>
  <si>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</si>
  <si>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</si>
  <si>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</si>
  <si>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</si>
  <si>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</si>
  <si>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</si>
  <si>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</si>
  <si>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</si>
  <si>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</si>
  <si>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</si>
  <si>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</si>
  <si>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</si>
  <si>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</si>
  <si>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</si>
  <si>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</si>
  <si>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</si>
  <si>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</si>
  <si>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</si>
  <si>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</si>
  <si>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</si>
  <si>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</si>
  <si>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</si>
  <si>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</si>
  <si>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</si>
  <si>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</si>
  <si>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</si>
  <si>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</si>
  <si>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</si>
  <si>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</si>
  <si>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</si>
  <si>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</si>
  <si>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</si>
  <si>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</si>
  <si>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</si>
  <si>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</si>
  <si>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</si>
  <si>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</si>
  <si>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</si>
  <si>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</si>
  <si>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</si>
  <si>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</si>
  <si>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</si>
  <si>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</si>
  <si>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</si>
  <si>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</si>
  <si>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</si>
  <si>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</si>
  <si>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</si>
  <si>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</si>
  <si>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</si>
  <si>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</si>
  <si>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</si>
  <si>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</si>
  <si>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</si>
  <si>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</si>
  <si>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</si>
  <si>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</si>
  <si>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</si>
  <si>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</si>
  <si>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</si>
  <si>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</si>
  <si>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</si>
  <si>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</si>
  <si>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</si>
  <si>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</si>
  <si>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</si>
  <si>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</si>
  <si>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</si>
  <si>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</si>
  <si>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</si>
  <si>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</si>
  <si>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</si>
  <si>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</si>
  <si>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</si>
  <si>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</si>
  <si>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</si>
  <si>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</si>
  <si>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</si>
  <si>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</si>
  <si>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</si>
  <si>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</si>
  <si>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</si>
  <si>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</si>
  <si>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</si>
  <si>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</si>
  <si>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</si>
  <si>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</si>
  <si>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</si>
  <si>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</si>
  <si>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</si>
  <si>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</si>
  <si>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</si>
  <si>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</si>
  <si>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</si>
  <si>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</si>
  <si>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</si>
  <si>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</si>
  <si>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</si>
  <si>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</si>
  <si>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</si>
  <si>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</si>
  <si>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</si>
  <si>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</si>
  <si>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</si>
  <si>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</si>
  <si>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</si>
  <si>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</si>
  <si>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</si>
  <si>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</si>
  <si>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</si>
  <si>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</si>
  <si>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</si>
  <si>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</si>
  <si>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</si>
  <si>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</si>
  <si>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</si>
  <si>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</si>
  <si>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</si>
  <si>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</si>
  <si>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</si>
  <si>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</si>
  <si>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</si>
  <si>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</si>
  <si>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</si>
  <si>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</si>
  <si>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</si>
  <si>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</si>
  <si>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</si>
  <si>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</si>
  <si>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</si>
  <si>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</si>
  <si>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</si>
  <si>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</si>
  <si>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</si>
  <si>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</si>
  <si>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</si>
  <si>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</si>
  <si>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</si>
  <si>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</si>
  <si>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</si>
  <si>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</si>
  <si>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</si>
  <si>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</si>
  <si>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</si>
  <si>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</si>
  <si>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</si>
  <si>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</si>
  <si>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</si>
  <si>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</si>
  <si>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</si>
  <si>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</si>
  <si>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</si>
  <si>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</si>
  <si>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</si>
  <si>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</si>
  <si>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</si>
  <si>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</si>
  <si>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</si>
  <si>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</si>
  <si>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</si>
  <si>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</si>
  <si>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</si>
  <si>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</si>
  <si>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</si>
  <si>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</si>
  <si>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</si>
  <si>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</si>
  <si>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</si>
  <si>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</si>
  <si>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</si>
  <si>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</si>
  <si>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</si>
  <si>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</si>
  <si>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</si>
  <si>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</si>
  <si>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</si>
  <si>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</si>
  <si>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</si>
  <si>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</si>
  <si>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</si>
  <si>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</si>
  <si>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</si>
  <si>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</si>
  <si>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</si>
  <si>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</si>
  <si>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</si>
  <si>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</si>
  <si>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</si>
  <si>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</si>
  <si>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</si>
  <si>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</si>
  <si>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</si>
  <si>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</si>
  <si>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</si>
  <si>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</si>
  <si>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</si>
  <si>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</si>
  <si>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</si>
  <si>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</si>
  <si>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</si>
  <si>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</si>
  <si>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</si>
  <si>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</si>
  <si>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</si>
  <si>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</si>
  <si>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</si>
  <si>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</si>
  <si>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</si>
  <si>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</si>
  <si>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</si>
  <si>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</si>
  <si>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</si>
  <si>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</si>
  <si>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</si>
  <si>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</si>
  <si>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</si>
  <si>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</si>
  <si>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</si>
  <si>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</si>
  <si>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</si>
  <si>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</si>
  <si>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</si>
  <si>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</si>
  <si>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</si>
  <si>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</si>
  <si>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</si>
  <si>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</si>
  <si>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</si>
  <si>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</si>
  <si>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</si>
  <si>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</si>
  <si>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</si>
  <si>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</si>
  <si>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</si>
  <si>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</si>
  <si>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</si>
  <si>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</si>
  <si>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</si>
  <si>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</si>
  <si>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</si>
  <si>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</si>
  <si>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</si>
  <si>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</si>
  <si>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</si>
  <si>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</si>
  <si>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</si>
  <si>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</si>
  <si>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</si>
  <si>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</si>
  <si>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</si>
  <si>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</si>
  <si>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</si>
  <si>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</si>
  <si>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</si>
  <si>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</si>
  <si>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</si>
  <si>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</si>
  <si>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</si>
  <si>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</si>
  <si>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</si>
  <si>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</si>
  <si>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</si>
  <si>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</si>
  <si>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</si>
  <si>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</si>
  <si>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</si>
  <si>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</si>
  <si>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</si>
  <si>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</si>
  <si>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</si>
  <si>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</si>
  <si>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</si>
  <si>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</si>
  <si>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</si>
  <si>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</si>
  <si>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</si>
  <si>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</si>
  <si>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</si>
  <si>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</si>
  <si>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</si>
  <si>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</si>
  <si>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</si>
  <si>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</si>
  <si>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</si>
  <si>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</si>
  <si>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</si>
  <si>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</si>
  <si>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</si>
  <si>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</si>
  <si>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</si>
  <si>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</si>
  <si>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</si>
  <si>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</si>
  <si>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</si>
  <si>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</si>
  <si>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</si>
  <si>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</si>
  <si>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</si>
  <si>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</si>
  <si>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</si>
  <si>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</si>
  <si>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</si>
  <si>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</si>
  <si>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</si>
  <si>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</si>
  <si>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</si>
  <si>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</si>
  <si>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</si>
  <si>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</si>
  <si>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</si>
  <si>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</si>
  <si>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</si>
  <si>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</si>
  <si>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</si>
  <si>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</si>
  <si>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</si>
  <si>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</si>
  <si>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</si>
  <si>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</si>
  <si>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</si>
  <si>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</si>
  <si>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</si>
  <si>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</si>
  <si>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</si>
  <si>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</si>
  <si>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</si>
  <si>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</si>
  <si>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</si>
  <si>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</si>
  <si>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</si>
  <si>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</si>
  <si>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</si>
  <si>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</si>
  <si>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</si>
  <si>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</si>
  <si>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</si>
  <si>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</si>
  <si>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</si>
  <si>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</si>
  <si>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</si>
  <si>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</si>
  <si>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</si>
  <si>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</si>
  <si>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</si>
  <si>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</si>
  <si>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</si>
  <si>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</si>
  <si>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</si>
  <si>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</si>
  <si>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</si>
  <si>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</si>
  <si>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</si>
  <si>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</si>
  <si>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</si>
  <si>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</si>
  <si>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</si>
  <si>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</si>
  <si>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</si>
  <si>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</si>
  <si>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</si>
  <si>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</si>
  <si>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</si>
  <si>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</si>
  <si>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</si>
  <si>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</si>
  <si>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</si>
  <si>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</si>
  <si>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</si>
  <si>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</si>
  <si>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</si>
  <si>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</si>
  <si>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</si>
  <si>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</si>
  <si>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</si>
  <si>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</si>
  <si>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</si>
  <si>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</si>
  <si>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</si>
  <si>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</si>
  <si>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</si>
  <si>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</si>
  <si>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</si>
  <si>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</si>
  <si>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</si>
  <si>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</si>
  <si>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</si>
  <si>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</si>
  <si>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</si>
  <si>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</si>
  <si>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</si>
  <si>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</si>
  <si>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</si>
  <si>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</si>
  <si>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</si>
  <si>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</si>
  <si>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</si>
  <si>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</si>
  <si>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</si>
  <si>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</si>
  <si>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</si>
  <si>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</si>
  <si>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</si>
  <si>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</si>
  <si>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</si>
  <si>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</si>
  <si>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</si>
  <si>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</si>
  <si>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</si>
  <si>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</si>
  <si>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</si>
  <si>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</si>
  <si>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</si>
  <si>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</si>
  <si>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</si>
  <si>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</si>
  <si>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</si>
  <si>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</si>
  <si>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</si>
  <si>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</si>
  <si>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</si>
  <si>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</si>
  <si>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</si>
  <si>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</si>
  <si>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</si>
  <si>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</si>
  <si>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</si>
  <si>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</si>
  <si>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</si>
  <si>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</si>
  <si>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</si>
  <si>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</si>
  <si>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</si>
  <si>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</si>
  <si>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</si>
  <si>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</si>
  <si>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</si>
  <si>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</si>
  <si>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</si>
  <si>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</si>
  <si>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</si>
  <si>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</si>
  <si>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</si>
  <si>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</si>
  <si>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</si>
  <si>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</si>
  <si>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</si>
  <si>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</si>
  <si>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</si>
  <si>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</si>
  <si>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</si>
  <si>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</si>
  <si>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</si>
  <si>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</si>
  <si>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</si>
  <si>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</si>
  <si>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</si>
  <si>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</si>
  <si>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</si>
  <si>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</si>
  <si>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</si>
  <si>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</si>
  <si>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</si>
  <si>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</si>
  <si>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</si>
  <si>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</si>
  <si>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</si>
  <si>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</si>
  <si>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</si>
  <si>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</si>
  <si>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</si>
  <si>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</si>
  <si>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</si>
  <si>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</si>
  <si>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</si>
  <si>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</si>
  <si>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</si>
  <si>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</si>
  <si>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</si>
  <si>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</si>
  <si>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</si>
  <si>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</si>
  <si>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</si>
  <si>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</si>
  <si>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</si>
  <si>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</si>
  <si>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</si>
  <si>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</si>
  <si>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</si>
  <si>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</si>
  <si>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</si>
  <si>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</si>
  <si>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</si>
  <si>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</si>
  <si>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</si>
  <si>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</si>
  <si>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</si>
  <si>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</si>
  <si>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</si>
  <si>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</si>
  <si>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</si>
  <si>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</si>
  <si>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</si>
  <si>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</si>
  <si>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</si>
  <si>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</si>
  <si>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</si>
  <si>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</si>
  <si>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</si>
  <si>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</si>
  <si>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</si>
  <si>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</si>
  <si>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</si>
  <si>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</si>
  <si>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</si>
  <si>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</si>
  <si>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</si>
  <si>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</si>
  <si>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</si>
  <si>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</si>
  <si>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</si>
  <si>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</si>
  <si>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</si>
  <si>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</si>
  <si>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</si>
  <si>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</si>
  <si>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</si>
  <si>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</si>
  <si>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</si>
  <si>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</si>
  <si>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</si>
  <si>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</si>
  <si>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</si>
  <si>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</si>
  <si>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</si>
  <si>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</si>
  <si>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</si>
  <si>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</si>
  <si>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</si>
  <si>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</si>
  <si>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</si>
  <si>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</si>
  <si>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</si>
  <si>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</si>
  <si>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</si>
  <si>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</si>
  <si>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</si>
  <si>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</si>
  <si>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</si>
  <si>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</si>
  <si>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</si>
  <si>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</si>
  <si>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</si>
  <si>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</si>
  <si>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</si>
  <si>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</si>
  <si>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</si>
  <si>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</si>
  <si>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</si>
  <si>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</si>
  <si>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</si>
  <si>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</si>
  <si>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</si>
  <si>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</si>
  <si>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</si>
  <si>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</si>
  <si>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</si>
  <si>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</si>
  <si>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</si>
  <si>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</si>
  <si>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</si>
  <si>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</si>
  <si>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</si>
  <si>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</si>
  <si>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</si>
  <si>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</si>
  <si>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</si>
  <si>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</si>
  <si>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</si>
  <si>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</si>
  <si>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</si>
  <si>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</si>
  <si>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</si>
  <si>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</si>
  <si>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</si>
  <si>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</si>
  <si>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</si>
  <si>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</si>
  <si>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</si>
  <si>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</si>
  <si>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</si>
  <si>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</si>
  <si>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</si>
  <si>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</si>
  <si>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</si>
  <si>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</si>
  <si>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</si>
  <si>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</si>
  <si>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</si>
  <si>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</si>
  <si>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</si>
  <si>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</si>
  <si>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</si>
  <si>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</si>
  <si>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</si>
  <si>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</si>
  <si>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</si>
  <si>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</si>
  <si>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</si>
  <si>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</si>
  <si>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</si>
  <si>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</si>
  <si>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</si>
  <si>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</si>
  <si>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</si>
  <si>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</si>
  <si>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</si>
  <si>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</si>
  <si>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</si>
  <si>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</si>
  <si>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</si>
  <si>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</si>
  <si>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</si>
  <si>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</si>
  <si>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</si>
  <si>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</si>
  <si>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</si>
  <si>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</si>
  <si>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</si>
  <si>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</si>
  <si>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</si>
  <si>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</si>
  <si>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</si>
  <si>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</si>
  <si>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</si>
  <si>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</si>
  <si>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</si>
  <si>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</si>
  <si>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</si>
  <si>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</si>
  <si>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</si>
  <si>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</si>
  <si>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</si>
  <si>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</si>
  <si>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</si>
  <si>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</si>
  <si>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</si>
  <si>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</si>
  <si>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</si>
  <si>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</si>
  <si>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</si>
  <si>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</si>
  <si>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</si>
  <si>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</si>
  <si>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</si>
  <si>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</si>
  <si>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</si>
  <si>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</si>
  <si>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</si>
  <si>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</si>
  <si>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</si>
  <si>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</si>
  <si>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</si>
  <si>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</si>
  <si>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</si>
  <si>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</si>
  <si>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</si>
  <si>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</si>
  <si>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</si>
  <si>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</si>
  <si>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</si>
  <si>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</si>
  <si>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</si>
  <si>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</si>
  <si>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</si>
  <si>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</si>
  <si>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</si>
  <si>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</si>
  <si>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</si>
  <si>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</si>
  <si>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</si>
  <si>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</si>
  <si>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</si>
  <si>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</si>
  <si>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</si>
  <si>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</si>
  <si>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</si>
  <si>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</si>
  <si>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</si>
  <si>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</si>
  <si>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</si>
  <si>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</si>
  <si>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</si>
  <si>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</si>
  <si>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</si>
  <si>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</si>
  <si>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</si>
  <si>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</si>
  <si>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</si>
  <si>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</si>
  <si>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</si>
  <si>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</si>
  <si>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</si>
  <si>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</si>
  <si>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</si>
  <si>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</si>
  <si>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</si>
  <si>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</si>
  <si>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</si>
  <si>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</si>
  <si>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</si>
  <si>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</si>
  <si>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</si>
  <si>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</si>
  <si>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</si>
  <si>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</si>
  <si>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</si>
  <si>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</si>
  <si>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</si>
  <si>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</si>
  <si>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</si>
  <si>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</si>
  <si>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</si>
  <si>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</si>
  <si>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</si>
  <si>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</si>
  <si>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</si>
  <si>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</si>
  <si>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</si>
  <si>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</si>
  <si>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</si>
  <si>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</si>
  <si>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</si>
  <si>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</si>
  <si>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</si>
  <si>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</si>
  <si>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</si>
  <si>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</si>
  <si>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</si>
  <si>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</si>
  <si>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</si>
  <si>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</si>
  <si>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</si>
  <si>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</si>
  <si>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</si>
  <si>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</si>
  <si>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</si>
  <si>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</si>
  <si>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</si>
  <si>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</si>
  <si>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</si>
  <si>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</si>
  <si>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</si>
  <si>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</si>
  <si>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</si>
  <si>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</si>
  <si>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</si>
  <si>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</si>
  <si>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</si>
  <si>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</si>
  <si>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</si>
  <si>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</si>
  <si>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</si>
  <si>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</si>
  <si>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</si>
  <si>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</si>
  <si>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</si>
  <si>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</si>
  <si>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</si>
  <si>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</si>
  <si>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</si>
  <si>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</si>
  <si>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</si>
  <si>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</si>
  <si>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</si>
  <si>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</si>
  <si>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</si>
  <si>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</si>
  <si>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</si>
  <si>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</si>
  <si>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</si>
  <si>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</si>
  <si>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</si>
  <si>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</si>
  <si>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</si>
  <si>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</si>
  <si>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</si>
  <si>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</si>
  <si>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</si>
  <si>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</si>
  <si>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</si>
  <si>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</si>
  <si>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</si>
  <si>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</si>
  <si>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</si>
  <si>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</si>
  <si>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</si>
  <si>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</si>
  <si>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</si>
  <si>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</si>
  <si>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</si>
  <si>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</si>
  <si>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</si>
  <si>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</si>
  <si>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</si>
  <si>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</si>
  <si>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</si>
  <si>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</si>
  <si>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</si>
  <si>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</si>
  <si>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</si>
  <si>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</si>
  <si>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</si>
  <si>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</si>
  <si>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</si>
  <si>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</si>
  <si>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</si>
  <si>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</si>
  <si>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</si>
  <si>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</si>
  <si>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</si>
  <si>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</si>
  <si>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</si>
  <si>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</si>
  <si>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</si>
  <si>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</si>
  <si>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</si>
  <si>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</si>
  <si>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</si>
  <si>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</si>
  <si>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</si>
  <si>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</si>
  <si>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</si>
  <si>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</si>
  <si>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</si>
  <si>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</si>
  <si>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</si>
  <si>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</si>
  <si>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</si>
  <si>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</si>
  <si>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</si>
  <si>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</si>
  <si>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</si>
  <si>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</si>
  <si>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</si>
  <si>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</si>
  <si>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</si>
  <si>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</si>
  <si>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</si>
  <si>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</si>
  <si>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</si>
  <si>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</si>
  <si>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</si>
  <si>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</si>
  <si>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</si>
  <si>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</si>
  <si>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</si>
  <si>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</si>
  <si>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</si>
  <si>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</si>
  <si>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</si>
  <si>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</si>
  <si>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</si>
  <si>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</si>
  <si>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</si>
  <si>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</si>
  <si>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</si>
  <si>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</si>
  <si>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</si>
  <si>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</si>
  <si>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</si>
  <si>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</si>
  <si>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</si>
  <si>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</si>
  <si>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</si>
  <si>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</si>
  <si>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</si>
  <si>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</si>
  <si>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</si>
  <si>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</si>
  <si>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</si>
  <si>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</si>
  <si>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</si>
  <si>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</si>
  <si>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</si>
  <si>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</si>
  <si>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</si>
  <si>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</si>
  <si>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</si>
  <si>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</si>
  <si>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</si>
  <si>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</si>
  <si>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</si>
  <si>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</si>
  <si>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</si>
  <si>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</si>
  <si>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</si>
  <si>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</si>
  <si>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</si>
  <si>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</si>
  <si>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</si>
  <si>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</si>
  <si>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</si>
  <si>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</si>
  <si>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</si>
  <si>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</si>
  <si>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</si>
  <si>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</si>
  <si>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</si>
  <si>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</si>
  <si>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</si>
  <si>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</si>
  <si>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</si>
  <si>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</si>
  <si>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</si>
  <si>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</si>
  <si>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</si>
  <si>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</si>
  <si>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</si>
  <si>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</si>
  <si>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</si>
  <si>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</si>
  <si>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</si>
  <si>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</si>
  <si>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</si>
  <si>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</si>
  <si>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</si>
  <si>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</si>
  <si>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</si>
  <si>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</si>
  <si>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</si>
  <si>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</si>
  <si>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</si>
  <si>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</si>
  <si>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</si>
  <si>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</si>
  <si>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</si>
  <si>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</si>
  <si>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</si>
  <si>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</si>
  <si>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</si>
  <si>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</si>
  <si>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</si>
  <si>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</si>
  <si>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</si>
  <si>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</si>
  <si>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</si>
  <si>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</si>
  <si>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</si>
  <si>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</si>
  <si>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</si>
  <si>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</si>
  <si>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</si>
  <si>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</si>
  <si>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</si>
  <si>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</si>
  <si>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</si>
  <si>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</si>
  <si>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</si>
  <si>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</si>
  <si>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</si>
  <si>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</si>
  <si>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</si>
  <si>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</si>
  <si>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</si>
  <si>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</si>
  <si>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</si>
  <si>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</si>
  <si>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</si>
  <si>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</si>
  <si>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</si>
  <si>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</si>
  <si>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</si>
  <si>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</si>
  <si>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</si>
  <si>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</si>
  <si>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</si>
  <si>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</si>
  <si>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</si>
  <si>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</si>
  <si>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</si>
  <si>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</si>
  <si>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</si>
  <si>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</si>
  <si>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</si>
  <si>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</si>
  <si>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</si>
  <si>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</si>
  <si>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</si>
  <si>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</si>
  <si>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</si>
  <si>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</si>
  <si>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</si>
  <si>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</si>
  <si>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</si>
  <si>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</si>
  <si>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</si>
  <si>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</si>
  <si>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</si>
  <si>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</si>
  <si>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</si>
  <si>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</si>
  <si>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</si>
  <si>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</si>
  <si>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</si>
  <si>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</si>
  <si>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</si>
  <si>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</si>
  <si>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</si>
  <si>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</si>
  <si>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</si>
  <si>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</si>
  <si>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</si>
  <si>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</si>
  <si>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</si>
  <si>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</si>
  <si>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</si>
  <si>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</si>
  <si>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</si>
  <si>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</si>
  <si>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</si>
  <si>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</si>
  <si>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</si>
  <si>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</si>
  <si>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</si>
  <si>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</si>
  <si>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</si>
  <si>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</si>
  <si>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</si>
  <si>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</si>
  <si>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</si>
  <si>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</si>
  <si>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</si>
  <si>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</si>
  <si>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</si>
  <si>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</si>
  <si>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</si>
  <si>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</si>
  <si>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</si>
  <si>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</si>
  <si>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</si>
  <si>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</si>
  <si>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</si>
  <si>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</si>
  <si>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</si>
  <si>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</si>
  <si>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</si>
  <si>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</si>
  <si>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</si>
  <si>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</si>
  <si>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</si>
  <si>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</si>
  <si>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</si>
  <si>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</si>
  <si>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</si>
  <si>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</si>
  <si>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</si>
  <si>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</si>
  <si>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</si>
  <si>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</si>
  <si>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</si>
  <si>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</si>
  <si>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</si>
  <si>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</si>
  <si>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</si>
  <si>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</si>
  <si>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</si>
  <si>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</si>
  <si>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</si>
  <si>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</si>
  <si>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</si>
  <si>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</si>
  <si>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</si>
  <si>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</si>
  <si>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</si>
  <si>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</si>
  <si>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</si>
  <si>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</si>
  <si>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</si>
  <si>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</si>
  <si>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</si>
  <si>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</si>
  <si>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</si>
  <si>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</si>
  <si>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</si>
  <si>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</si>
  <si>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</si>
  <si>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</si>
  <si>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</si>
  <si>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</si>
  <si>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</si>
  <si>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</si>
  <si>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</si>
  <si>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</si>
  <si>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</si>
  <si>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</si>
  <si>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</si>
  <si>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</si>
  <si>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</si>
  <si>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</si>
  <si>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</si>
  <si>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</si>
  <si>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</si>
  <si>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</si>
  <si>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</si>
  <si>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</si>
  <si>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</si>
  <si>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</si>
  <si>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</si>
  <si>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</si>
  <si>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</si>
  <si>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</si>
  <si>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</si>
  <si>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</si>
  <si>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</si>
  <si>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</si>
  <si>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</si>
  <si>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</si>
  <si>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</si>
  <si>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</si>
  <si>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</si>
  <si>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</si>
  <si>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</si>
  <si>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</si>
  <si>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</si>
  <si>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</si>
  <si>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</si>
  <si>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</si>
  <si>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</si>
  <si>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</si>
  <si>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</si>
  <si>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</si>
  <si>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</si>
  <si>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</si>
  <si>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</si>
  <si>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</si>
  <si>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</si>
  <si>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</si>
  <si>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</si>
  <si>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</si>
  <si>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</si>
  <si>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</si>
  <si>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</si>
  <si>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</si>
  <si>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</si>
  <si>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</si>
  <si>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</si>
  <si>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</si>
  <si>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</si>
  <si>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</si>
  <si>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</si>
  <si>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</si>
  <si>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</si>
  <si>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</si>
  <si>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</si>
  <si>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</si>
  <si>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</si>
  <si>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</si>
  <si>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</si>
  <si>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</si>
  <si>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</si>
  <si>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</si>
  <si>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</si>
  <si>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</si>
  <si>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</si>
  <si>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</si>
  <si>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</si>
  <si>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</si>
  <si>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</si>
  <si>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</si>
  <si>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</si>
  <si>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</si>
  <si>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</si>
  <si>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</si>
  <si>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</si>
  <si>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</si>
  <si>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</si>
  <si>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</si>
  <si>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</si>
  <si>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</si>
  <si>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</si>
  <si>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</si>
  <si>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</si>
  <si>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</si>
  <si>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</si>
  <si>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</si>
  <si>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</si>
  <si>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</si>
  <si>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</si>
  <si>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</si>
  <si>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</si>
  <si>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</si>
  <si>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</si>
  <si>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</si>
  <si>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</si>
  <si>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</si>
  <si>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</si>
  <si>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</si>
  <si>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</si>
  <si>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</si>
  <si>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</si>
  <si>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</si>
  <si>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</si>
  <si>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</si>
  <si>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</si>
  <si>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</si>
  <si>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</si>
  <si>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</si>
  <si>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</si>
  <si>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</si>
  <si>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</si>
  <si>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</si>
  <si>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</si>
  <si>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</si>
  <si>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</si>
  <si>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</si>
  <si>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</si>
  <si>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</si>
  <si>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</si>
  <si>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</si>
  <si>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</si>
  <si>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</si>
  <si>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</si>
  <si>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</si>
  <si>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</si>
  <si>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</si>
  <si>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</si>
  <si>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</si>
  <si>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</si>
  <si>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</si>
  <si>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</si>
  <si>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</si>
  <si>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</si>
  <si>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</si>
  <si>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</si>
  <si>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</si>
  <si>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</si>
  <si>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</si>
  <si>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</si>
  <si>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</si>
  <si>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</si>
  <si>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</si>
  <si>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</si>
  <si>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</si>
  <si>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</si>
  <si>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</si>
  <si>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</si>
  <si>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</si>
  <si>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</si>
  <si>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</si>
  <si>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</si>
  <si>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</si>
  <si>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</si>
  <si>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</si>
  <si>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</si>
  <si>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</si>
  <si>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</si>
  <si>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</si>
  <si>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</si>
  <si>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</si>
  <si>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</si>
  <si>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</si>
  <si>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</si>
  <si>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</si>
  <si>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</si>
  <si>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</si>
  <si>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</si>
  <si>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</si>
  <si>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</si>
  <si>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</si>
  <si>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</si>
  <si>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</si>
  <si>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</si>
  <si>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</si>
  <si>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</si>
  <si>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</si>
  <si>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</si>
  <si>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</si>
  <si>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</si>
  <si>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</si>
  <si>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</si>
  <si>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</si>
  <si>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</si>
  <si>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</si>
  <si>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</si>
  <si>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</si>
  <si>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</si>
  <si>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</si>
  <si>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</si>
  <si>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</si>
  <si>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</si>
  <si>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</si>
  <si>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</si>
  <si>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</si>
  <si>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</si>
  <si>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</si>
  <si>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</si>
  <si>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</si>
  <si>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</si>
  <si>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</si>
  <si>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</si>
  <si>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</si>
  <si>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</si>
  <si>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</si>
  <si>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</si>
  <si>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</si>
  <si>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</si>
  <si>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</si>
  <si>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</si>
  <si>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</si>
  <si>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</si>
  <si>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</si>
  <si>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</si>
  <si>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</si>
  <si>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</si>
  <si>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</si>
  <si>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</si>
  <si>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</si>
  <si>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</si>
  <si>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</si>
  <si>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</si>
  <si>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</si>
  <si>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</si>
  <si>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</si>
  <si>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</si>
  <si>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</si>
  <si>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</si>
  <si>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</si>
  <si>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</si>
  <si>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</si>
  <si>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</si>
  <si>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</si>
  <si>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</si>
  <si>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</si>
  <si>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</si>
  <si>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</si>
  <si>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</si>
  <si>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</si>
  <si>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</si>
  <si>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</si>
  <si>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</si>
  <si>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</si>
  <si>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</si>
  <si>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</si>
  <si>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</si>
  <si>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</si>
  <si>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</si>
  <si>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</si>
  <si>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</si>
  <si>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</si>
  <si>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</si>
  <si>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</si>
  <si>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</si>
  <si>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</si>
  <si>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</si>
  <si>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</si>
  <si>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</si>
  <si>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</si>
  <si>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</si>
  <si>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</si>
  <si>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</si>
  <si>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</si>
  <si>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</si>
  <si>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</si>
  <si>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</si>
  <si>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</si>
  <si>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</si>
  <si>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</si>
  <si>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</si>
  <si>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</si>
  <si>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</si>
  <si>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</si>
  <si>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</si>
  <si>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</si>
  <si>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</si>
  <si>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</si>
  <si>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</si>
  <si>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</si>
  <si>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</si>
  <si>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</si>
  <si>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</si>
  <si>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</si>
  <si>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</si>
  <si>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</si>
  <si>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</si>
  <si>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</si>
  <si>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</si>
  <si>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</si>
  <si>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</si>
  <si>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</si>
  <si>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</si>
  <si>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</si>
  <si>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</si>
  <si>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</si>
  <si>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</si>
  <si>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</si>
  <si>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</si>
  <si>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</si>
  <si>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</si>
  <si>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</si>
  <si>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</si>
  <si>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</si>
  <si>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</si>
  <si>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</si>
  <si>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</si>
  <si>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</si>
  <si>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</si>
  <si>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</si>
  <si>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</si>
  <si>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</si>
  <si>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</si>
  <si>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</si>
  <si>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</si>
  <si>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</si>
  <si>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</si>
  <si>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</si>
  <si>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</si>
  <si>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</si>
  <si>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</si>
  <si>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</si>
  <si>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</si>
  <si>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</si>
  <si>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</si>
  <si>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</si>
  <si>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</si>
  <si>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</si>
  <si>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</si>
  <si>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</si>
  <si>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</si>
  <si>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</si>
  <si>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</si>
  <si>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</si>
  <si>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</si>
  <si>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</si>
  <si>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</si>
  <si>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</si>
  <si>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</si>
  <si>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</si>
  <si>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</si>
  <si>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</si>
  <si>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</si>
  <si>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</si>
  <si>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</si>
  <si>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</si>
  <si>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</si>
  <si>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</si>
  <si>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</si>
  <si>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</si>
  <si>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</si>
  <si>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</si>
  <si>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</si>
  <si>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</si>
  <si>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</si>
  <si>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</si>
  <si>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</si>
  <si>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</si>
  <si>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</si>
  <si>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</si>
  <si>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</si>
  <si>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</si>
  <si>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</si>
  <si>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</si>
  <si>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</si>
  <si>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</si>
  <si>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</si>
  <si>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</si>
  <si>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</si>
  <si>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</si>
  <si>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</si>
  <si>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</si>
  <si>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</si>
  <si>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</si>
  <si>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</si>
  <si>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</si>
  <si>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</si>
  <si>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</si>
  <si>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</si>
  <si>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</si>
  <si>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</si>
  <si>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</si>
  <si>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</si>
  <si>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</si>
  <si>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</si>
  <si>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</si>
  <si>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</si>
  <si>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</si>
  <si>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</si>
  <si>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</si>
  <si>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</si>
  <si>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</si>
  <si>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</si>
  <si>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</si>
  <si>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</si>
  <si>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</si>
  <si>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</si>
  <si>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</si>
  <si>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</si>
  <si>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</si>
  <si>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</si>
  <si>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</si>
  <si>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</si>
  <si>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</si>
  <si>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</si>
  <si>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</si>
  <si>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</si>
  <si>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</si>
  <si>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</si>
  <si>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</si>
  <si>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</si>
  <si>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</si>
  <si>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</si>
  <si>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</si>
  <si>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</si>
  <si>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</si>
  <si>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</si>
  <si>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</si>
  <si>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</si>
  <si>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</si>
  <si>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</si>
  <si>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</si>
  <si>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</si>
  <si>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</si>
  <si>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</si>
  <si>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</si>
  <si>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</si>
  <si>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</si>
  <si>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</si>
  <si>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</si>
  <si>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</si>
  <si>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</si>
  <si>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</si>
  <si>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</si>
  <si>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</si>
  <si>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</si>
  <si>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</si>
  <si>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</si>
  <si>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</si>
  <si>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</si>
  <si>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</si>
  <si>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</si>
  <si>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</si>
  <si>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</si>
  <si>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</si>
  <si>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</si>
  <si>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</si>
  <si>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</si>
  <si>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</si>
  <si>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</si>
  <si>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</si>
  <si>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</si>
  <si>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</si>
  <si>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</si>
  <si>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</si>
  <si>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</si>
  <si>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</si>
  <si>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</si>
  <si>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</si>
  <si>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</si>
  <si>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</si>
  <si>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</si>
  <si>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</si>
  <si>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</si>
  <si>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</si>
  <si>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</si>
  <si>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</si>
  <si>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</si>
  <si>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</si>
  <si>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</si>
  <si>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</si>
  <si>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</si>
  <si>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</si>
  <si>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</si>
  <si>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</si>
  <si>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</si>
  <si>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</si>
  <si>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</si>
  <si>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</si>
  <si>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</si>
  <si>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</si>
  <si>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</si>
  <si>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</si>
  <si>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</si>
  <si>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</si>
  <si>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</si>
  <si>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</si>
  <si>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</si>
  <si>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</si>
  <si>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</si>
  <si>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</si>
  <si>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</si>
  <si>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</si>
  <si>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</si>
  <si>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</si>
  <si>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</si>
  <si>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</si>
  <si>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</si>
  <si>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</si>
  <si>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</si>
  <si>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</si>
  <si>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</si>
  <si>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</si>
  <si>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</si>
  <si>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</si>
  <si>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</si>
  <si>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</si>
  <si>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</si>
  <si>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</si>
  <si>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</si>
  <si>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</si>
  <si>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</si>
  <si>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</si>
  <si>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</si>
  <si>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</si>
  <si>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</si>
  <si>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</si>
  <si>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</si>
  <si>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</si>
  <si>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</si>
  <si>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</si>
  <si>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</si>
  <si>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</si>
  <si>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</si>
  <si>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</si>
  <si>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</si>
  <si>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</si>
  <si>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</si>
  <si>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</si>
  <si>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</si>
  <si>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</si>
  <si>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</si>
  <si>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</si>
  <si>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</si>
  <si>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</si>
  <si>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</si>
  <si>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</si>
  <si>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</si>
  <si>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</si>
  <si>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</si>
  <si>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</si>
  <si>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</si>
  <si>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</si>
  <si>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</si>
  <si>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</si>
  <si>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</si>
  <si>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</si>
  <si>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</si>
  <si>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</si>
  <si>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</si>
  <si>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</si>
  <si>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</si>
  <si>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</si>
  <si>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</si>
  <si>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</si>
  <si>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</si>
  <si>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</si>
  <si>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</si>
  <si>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</si>
  <si>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</si>
  <si>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</si>
  <si>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</si>
  <si>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</si>
  <si>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</si>
  <si>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</si>
  <si>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</si>
  <si>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</si>
  <si>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</si>
  <si>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</si>
  <si>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</si>
  <si>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</si>
  <si>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</si>
  <si>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</si>
  <si>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</si>
  <si>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</si>
  <si>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</si>
  <si>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</si>
  <si>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</si>
  <si>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</si>
  <si>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</si>
  <si>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</si>
  <si>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</si>
  <si>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</si>
  <si>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</si>
  <si>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</si>
  <si>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</si>
  <si>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</si>
  <si>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</si>
  <si>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</si>
  <si>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</si>
  <si>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</si>
  <si>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</si>
  <si>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</si>
  <si>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</si>
  <si>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</si>
  <si>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</si>
  <si>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</si>
  <si>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</si>
  <si>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</si>
  <si>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</si>
  <si>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</si>
  <si>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</si>
  <si>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</si>
  <si>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</si>
  <si>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</si>
  <si>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</si>
  <si>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</si>
  <si>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</si>
  <si>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</si>
  <si>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</si>
  <si>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</si>
  <si>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</si>
  <si>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</si>
  <si>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</si>
  <si>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</si>
  <si>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</si>
  <si>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</si>
  <si>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</si>
  <si>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</si>
  <si>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</si>
  <si>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</si>
  <si>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</si>
  <si>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</si>
  <si>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</si>
  <si>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</si>
  <si>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</si>
  <si>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</si>
  <si>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</si>
  <si>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</si>
  <si>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</si>
  <si>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</si>
  <si>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</si>
  <si>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</si>
  <si>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</si>
  <si>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</si>
  <si>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</si>
  <si>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</si>
  <si>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</si>
  <si>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</si>
  <si>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</si>
  <si>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</si>
  <si>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</si>
  <si>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</si>
  <si>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</si>
  <si>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</si>
  <si>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</si>
  <si>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</si>
  <si>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</si>
  <si>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</si>
  <si>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</si>
  <si>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</si>
  <si>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</si>
  <si>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</si>
  <si>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</si>
  <si>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</si>
  <si>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</si>
  <si>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</si>
  <si>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</si>
  <si>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</si>
  <si>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</si>
  <si>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</si>
  <si>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</si>
  <si>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</si>
  <si>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</si>
  <si>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</si>
  <si>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</si>
  <si>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</si>
  <si>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</si>
  <si>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</si>
  <si>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</si>
  <si>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</si>
  <si>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</si>
  <si>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</si>
  <si>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</si>
  <si>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</si>
  <si>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</si>
  <si>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</si>
  <si>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</si>
  <si>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</si>
  <si>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</si>
  <si>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</si>
  <si>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</si>
  <si>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</si>
  <si>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</si>
  <si>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</si>
  <si>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</si>
  <si>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</si>
  <si>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</si>
  <si>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</si>
  <si>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</si>
  <si>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</si>
  <si>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</si>
  <si>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</si>
  <si>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</si>
  <si>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</si>
  <si>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</si>
  <si>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</si>
  <si>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</si>
  <si>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</si>
  <si>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</si>
  <si>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</si>
  <si>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</si>
  <si>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</si>
  <si>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</si>
  <si>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</si>
  <si>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</si>
  <si>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</si>
  <si>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</si>
  <si>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</si>
  <si>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</si>
  <si>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</si>
  <si>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</si>
  <si>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</si>
  <si>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</si>
  <si>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</si>
  <si>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</si>
  <si>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</si>
  <si>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</si>
  <si>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</si>
  <si>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</si>
  <si>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</si>
  <si>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</si>
  <si>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</si>
  <si>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</si>
  <si>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</si>
  <si>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</si>
  <si>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</si>
  <si>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</si>
  <si>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</si>
  <si>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</si>
  <si>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</si>
  <si>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</si>
  <si>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</si>
  <si>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</si>
  <si>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</si>
  <si>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</si>
  <si>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</si>
  <si>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</si>
  <si>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</si>
  <si>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</si>
  <si>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</si>
  <si>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</si>
  <si>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</si>
  <si>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</si>
  <si>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</si>
  <si>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</si>
  <si>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</si>
  <si>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</si>
  <si>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</si>
  <si>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</si>
  <si>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</si>
  <si>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</si>
  <si>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</si>
  <si>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</si>
  <si>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</si>
  <si>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</si>
  <si>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</si>
  <si>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</si>
  <si>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</si>
  <si>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</si>
  <si>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</si>
  <si>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</si>
  <si>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</si>
  <si>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</si>
  <si>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</si>
  <si>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</si>
  <si>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</si>
  <si>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</si>
  <si>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</si>
  <si>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</si>
  <si>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</si>
  <si>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</si>
  <si>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</si>
  <si>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</si>
  <si>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</si>
  <si>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</si>
  <si>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</si>
  <si>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</si>
  <si>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</si>
  <si>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</si>
  <si>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</si>
  <si>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</si>
  <si>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</si>
  <si>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</si>
  <si>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</si>
  <si>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</si>
  <si>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</si>
  <si>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</si>
  <si>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</si>
  <si>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</si>
  <si>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</si>
  <si>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</si>
  <si>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</si>
  <si>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</si>
  <si>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</si>
  <si>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</si>
  <si>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</si>
  <si>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</si>
  <si>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</si>
  <si>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</si>
  <si>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</si>
  <si>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</si>
  <si>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</si>
  <si>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</si>
  <si>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</si>
  <si>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</si>
  <si>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</si>
  <si>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</si>
  <si>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</si>
  <si>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</si>
  <si>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</si>
  <si>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</si>
  <si>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</si>
  <si>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</si>
  <si>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</si>
  <si>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</si>
  <si>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</si>
  <si>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</si>
  <si>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</si>
  <si>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</si>
  <si>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</si>
  <si>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</si>
  <si>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</si>
  <si>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</si>
  <si>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</si>
  <si>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</si>
  <si>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</si>
  <si>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</si>
  <si>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</si>
  <si>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</si>
  <si>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</si>
  <si>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</si>
  <si>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</si>
  <si>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</si>
  <si>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</si>
  <si>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</si>
  <si>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</si>
  <si>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</si>
  <si>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</si>
  <si>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</si>
  <si>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</si>
  <si>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</si>
  <si>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</si>
  <si>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</si>
  <si>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</si>
  <si>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</si>
  <si>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</si>
  <si>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</si>
  <si>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</si>
  <si>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</si>
  <si>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</si>
  <si>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</si>
  <si>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</si>
  <si>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</si>
  <si>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</si>
  <si>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</si>
  <si>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</si>
  <si>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</si>
  <si>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</si>
  <si>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</si>
  <si>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</si>
  <si>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</si>
  <si>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</si>
  <si>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</si>
  <si>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</si>
  <si>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</si>
  <si>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</si>
  <si>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</si>
  <si>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</si>
  <si>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</si>
  <si>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</si>
  <si>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</si>
  <si>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</si>
  <si>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</si>
  <si>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</si>
  <si>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</si>
  <si>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</si>
  <si>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</si>
  <si>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</si>
  <si>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</si>
  <si>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</si>
  <si>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</si>
  <si>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</si>
  <si>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</si>
  <si>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</si>
  <si>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</si>
  <si>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</si>
  <si>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</si>
  <si>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</si>
  <si>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</si>
  <si>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</si>
  <si>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</si>
  <si>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</si>
  <si>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</si>
  <si>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</si>
  <si>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</si>
  <si>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</si>
  <si>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</si>
  <si>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</si>
  <si>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</si>
  <si>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</si>
  <si>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</si>
  <si>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</si>
  <si>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</si>
  <si>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</si>
  <si>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</si>
  <si>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</si>
  <si>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</si>
  <si>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</si>
  <si>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</si>
  <si>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</si>
  <si>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</si>
  <si>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</si>
  <si>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</si>
  <si>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</si>
  <si>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</si>
  <si>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</si>
  <si>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</si>
  <si>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</si>
  <si>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</si>
  <si>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</si>
  <si>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</si>
  <si>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</si>
  <si>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</si>
  <si>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</si>
  <si>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</si>
  <si>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</si>
  <si>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</si>
  <si>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</si>
  <si>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</si>
  <si>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</si>
  <si>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</si>
  <si>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</si>
  <si>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</si>
  <si>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</si>
  <si>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</si>
  <si>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</si>
  <si>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</si>
  <si>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</si>
  <si>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</si>
  <si>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</si>
  <si>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</si>
  <si>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</si>
  <si>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</si>
  <si>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</si>
  <si>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</si>
  <si>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</si>
  <si>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</si>
  <si>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</si>
  <si>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</si>
  <si>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</si>
  <si>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</si>
  <si>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</si>
  <si>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</si>
  <si>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</si>
  <si>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</si>
  <si>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</si>
  <si>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</si>
  <si>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</si>
  <si>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</si>
  <si>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</si>
  <si>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</si>
  <si>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</si>
  <si>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</si>
  <si>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</si>
  <si>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</si>
  <si>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</si>
  <si>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</si>
  <si>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</si>
  <si>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</si>
  <si>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</si>
  <si>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</si>
  <si>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</si>
  <si>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</si>
  <si>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</si>
  <si>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</si>
  <si>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</si>
  <si>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</si>
  <si>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</si>
  <si>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</si>
  <si>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</si>
  <si>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</si>
  <si>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</si>
  <si>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</si>
  <si>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</si>
  <si>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</si>
  <si>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</si>
  <si>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</si>
  <si>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</si>
  <si>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</si>
  <si>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</si>
  <si>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</si>
  <si>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</si>
  <si>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</si>
  <si>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</si>
  <si>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</si>
  <si>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</si>
  <si>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</si>
  <si>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</si>
  <si>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</si>
  <si>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</si>
  <si>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</si>
  <si>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</si>
  <si>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</si>
  <si>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</si>
  <si>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</si>
  <si>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</si>
  <si>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</si>
  <si>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</si>
  <si>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</si>
  <si>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</si>
  <si>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</si>
  <si>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</si>
  <si>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</si>
  <si>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</si>
  <si>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</si>
  <si>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</si>
  <si>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</si>
  <si>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</si>
  <si>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</si>
  <si>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</si>
  <si>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</si>
  <si>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</si>
  <si>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</si>
  <si>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</si>
  <si>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</si>
  <si>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</si>
  <si>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</si>
  <si>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</si>
  <si>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</si>
  <si>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</si>
  <si>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</si>
  <si>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</si>
  <si>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</si>
  <si>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</si>
  <si>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</si>
  <si>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</si>
  <si>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</si>
  <si>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</si>
  <si>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</si>
  <si>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</si>
  <si>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</si>
  <si>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</si>
  <si>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</si>
  <si>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</si>
  <si>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</si>
  <si>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</si>
  <si>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</si>
  <si>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</si>
  <si>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</si>
  <si>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</si>
  <si>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</si>
  <si>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</si>
  <si>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</si>
  <si>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</si>
  <si>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</si>
  <si>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</si>
  <si>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</si>
  <si>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</si>
  <si>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</si>
  <si>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</si>
  <si>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</si>
  <si>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</si>
  <si>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</si>
  <si>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</si>
  <si>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</si>
  <si>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</si>
  <si>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</si>
  <si>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</si>
  <si>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</si>
  <si>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</si>
  <si>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</si>
  <si>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</si>
  <si>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</si>
  <si>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</si>
  <si>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</si>
  <si>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</si>
  <si>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</si>
  <si>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</si>
  <si>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</si>
  <si>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</si>
  <si>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</si>
  <si>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</si>
  <si>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</si>
  <si>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</si>
  <si>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</si>
  <si>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</si>
  <si>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</si>
  <si>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</si>
  <si>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</si>
  <si>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</si>
  <si>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</si>
  <si>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</si>
  <si>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</si>
  <si>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</si>
  <si>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</si>
  <si>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</si>
  <si>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</si>
  <si>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</si>
  <si>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</si>
  <si>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</si>
  <si>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</si>
  <si>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</si>
  <si>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</si>
  <si>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</si>
  <si>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</si>
  <si>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</si>
  <si>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</si>
  <si>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</si>
  <si>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</si>
  <si>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</si>
  <si>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</si>
  <si>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</si>
  <si>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</si>
  <si>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</si>
  <si>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</si>
  <si>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</si>
  <si>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</si>
  <si>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</si>
  <si>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</si>
  <si>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</si>
  <si>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</si>
  <si>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</si>
  <si>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</si>
  <si>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</si>
  <si>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</si>
  <si>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</si>
  <si>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</si>
  <si>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</si>
  <si>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</si>
  <si>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</si>
  <si>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</si>
  <si>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</si>
  <si>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</si>
  <si>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</si>
  <si>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</si>
  <si>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</si>
  <si>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</si>
  <si>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</si>
  <si>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</si>
  <si>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</si>
  <si>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</si>
  <si>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</si>
  <si>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</si>
  <si>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</si>
  <si>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</si>
  <si>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</si>
  <si>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</si>
  <si>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</si>
  <si>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</si>
  <si>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</si>
  <si>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</si>
  <si>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</si>
  <si>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</si>
  <si>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</si>
  <si>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</si>
  <si>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</si>
  <si>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</si>
  <si>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</si>
  <si>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</si>
  <si>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</si>
  <si>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</si>
  <si>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</si>
  <si>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</si>
  <si>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</si>
  <si>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</si>
  <si>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</si>
  <si>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</si>
  <si>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</si>
  <si>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</si>
  <si>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</si>
  <si>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</si>
  <si>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</si>
  <si>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</si>
  <si>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</si>
  <si>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</si>
  <si>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</si>
  <si>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</si>
  <si>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</si>
  <si>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</si>
  <si>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</si>
  <si>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</si>
  <si>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</si>
  <si>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</si>
  <si>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</si>
  <si>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</si>
  <si>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</si>
  <si>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</si>
  <si>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</si>
  <si>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</si>
  <si>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</si>
  <si>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</si>
  <si>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</si>
  <si>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</si>
  <si>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</si>
  <si>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</si>
  <si>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</si>
  <si>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</si>
  <si>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</si>
  <si>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</si>
  <si>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</si>
  <si>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</si>
  <si>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</si>
  <si>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</si>
  <si>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</si>
  <si>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</si>
  <si>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</si>
  <si>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</si>
  <si>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</si>
  <si>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</si>
  <si>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</si>
  <si>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</si>
  <si>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</si>
  <si>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</si>
  <si>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</si>
  <si>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</si>
  <si>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</si>
  <si>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</si>
  <si>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</si>
  <si>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</si>
  <si>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</si>
  <si>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</si>
  <si>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</si>
  <si>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</si>
  <si>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</si>
  <si>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</si>
  <si>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</si>
  <si>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</si>
  <si>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</si>
  <si>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</si>
  <si>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</si>
  <si>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</si>
  <si>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</si>
  <si>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</si>
  <si>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</si>
  <si>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</si>
  <si>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</si>
  <si>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</si>
  <si>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</si>
  <si>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</si>
  <si>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</si>
  <si>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</si>
  <si>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</si>
  <si>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</si>
  <si>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</si>
  <si>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</si>
  <si>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</si>
  <si>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</si>
  <si>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</si>
  <si>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</si>
  <si>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</si>
  <si>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</si>
  <si>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</si>
  <si>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</si>
  <si>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</si>
  <si>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</si>
  <si>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</si>
  <si>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</si>
  <si>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</si>
  <si>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</si>
  <si>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</si>
  <si>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</si>
  <si>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</si>
  <si>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</si>
  <si>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</si>
  <si>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</si>
  <si>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</si>
  <si>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</si>
  <si>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</si>
  <si>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</si>
  <si>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</si>
  <si>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</si>
  <si>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</si>
  <si>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</si>
  <si>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</si>
  <si>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</si>
  <si>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</si>
  <si>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</si>
  <si>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</si>
  <si>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</si>
  <si>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</si>
  <si>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</si>
  <si>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</si>
  <si>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</si>
  <si>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</si>
  <si>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</si>
  <si>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</si>
  <si>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</si>
  <si>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</si>
  <si>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</si>
  <si>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</si>
  <si>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</si>
  <si>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</si>
  <si>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</si>
  <si>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</si>
  <si>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</si>
  <si>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</si>
  <si>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</si>
  <si>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</si>
  <si>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</si>
  <si>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</si>
  <si>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</si>
  <si>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</si>
  <si>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</si>
  <si>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</si>
  <si>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</si>
  <si>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</si>
  <si>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</si>
  <si>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</si>
  <si>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</si>
  <si>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</si>
  <si>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</si>
  <si>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</si>
  <si>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</si>
  <si>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</si>
  <si>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</si>
  <si>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</si>
  <si>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</si>
  <si>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</si>
  <si>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</si>
  <si>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</si>
  <si>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</si>
  <si>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</si>
  <si>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</si>
  <si>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</si>
  <si>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</si>
  <si>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</si>
  <si>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</si>
  <si>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</si>
  <si>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</si>
  <si>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</si>
  <si>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</si>
  <si>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</si>
  <si>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</si>
  <si>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</si>
  <si>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</si>
  <si>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</si>
  <si>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</si>
  <si>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</si>
  <si>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</si>
  <si>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</si>
  <si>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</si>
  <si>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</si>
  <si>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</si>
  <si>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</si>
  <si>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</si>
  <si>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</si>
  <si>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</si>
  <si>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</si>
  <si>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</si>
  <si>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</si>
  <si>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</si>
  <si>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</si>
  <si>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</si>
  <si>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</si>
  <si>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</si>
  <si>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</si>
  <si>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</si>
  <si>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</si>
  <si>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</si>
  <si>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</si>
  <si>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</si>
  <si>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</si>
  <si>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</si>
  <si>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</si>
  <si>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</si>
  <si>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</si>
  <si>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</si>
  <si>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</si>
  <si>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</si>
  <si>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</si>
  <si>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</si>
  <si>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</si>
  <si>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</si>
  <si>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</si>
  <si>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</si>
  <si>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</si>
  <si>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</si>
  <si>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</si>
  <si>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</si>
  <si>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</si>
  <si>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</si>
  <si>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</si>
  <si>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</si>
  <si>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</si>
  <si>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</si>
  <si>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</si>
  <si>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</si>
  <si>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</si>
  <si>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</si>
  <si>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</si>
  <si>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</si>
  <si>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</si>
  <si>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</si>
  <si>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</si>
  <si>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</si>
  <si>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</si>
  <si>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</si>
  <si>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</si>
  <si>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</si>
  <si>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</si>
  <si>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</si>
  <si>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</si>
  <si>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</si>
  <si>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</si>
  <si>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</si>
  <si>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</si>
  <si>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</si>
  <si>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</si>
  <si>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</si>
  <si>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</si>
  <si>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</si>
  <si>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</si>
  <si>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</si>
  <si>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</si>
  <si>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</si>
  <si>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</si>
  <si>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</si>
  <si>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</si>
  <si>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</si>
  <si>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</si>
  <si>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</si>
  <si>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</si>
  <si>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</si>
  <si>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</si>
  <si>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</si>
  <si>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</si>
  <si>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</si>
  <si>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</si>
  <si>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</si>
  <si>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</si>
  <si>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</si>
  <si>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</si>
  <si>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</si>
  <si>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</si>
  <si>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</si>
  <si>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</si>
  <si>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</si>
  <si>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</si>
  <si>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</si>
  <si>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</si>
  <si>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</si>
  <si>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</si>
  <si>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</si>
  <si>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</si>
  <si>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</si>
  <si>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</si>
  <si>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</si>
  <si>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</si>
  <si>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</si>
  <si>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</si>
  <si>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</si>
  <si>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</si>
  <si>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</si>
  <si>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</si>
  <si>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</si>
  <si>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</si>
  <si>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</si>
  <si>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</si>
  <si>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</si>
  <si>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</si>
  <si>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</si>
  <si>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</si>
  <si>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</si>
  <si>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</si>
  <si>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</si>
  <si>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</si>
  <si>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</si>
  <si>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</si>
  <si>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</si>
  <si>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</si>
  <si>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</si>
  <si>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</si>
  <si>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</si>
  <si>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</si>
  <si>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</si>
  <si>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</si>
  <si>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</si>
  <si>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</si>
  <si>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</si>
  <si>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</si>
  <si>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</si>
  <si>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</si>
  <si>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</si>
  <si>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</si>
  <si>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</si>
  <si>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</si>
  <si>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</si>
  <si>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</si>
  <si>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</si>
  <si>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</si>
  <si>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</si>
  <si>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</si>
  <si>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</si>
  <si>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</si>
  <si>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</si>
  <si>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</si>
  <si>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</si>
  <si>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</si>
  <si>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</si>
  <si>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</si>
  <si>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</si>
  <si>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</si>
  <si>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</si>
  <si>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</si>
  <si>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</si>
  <si>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</si>
  <si>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</si>
  <si>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</si>
  <si>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</si>
  <si>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</si>
  <si>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</si>
  <si>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</si>
  <si>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</si>
  <si>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</si>
  <si>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</si>
  <si>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</si>
  <si>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</si>
  <si>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</si>
  <si>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</si>
  <si>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</si>
  <si>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</si>
  <si>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</si>
  <si>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</si>
  <si>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</si>
  <si>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</si>
  <si>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</si>
  <si>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</si>
  <si>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</si>
  <si>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</si>
  <si>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</si>
  <si>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</si>
  <si>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</si>
  <si>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</si>
  <si>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</si>
  <si>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</si>
  <si>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</si>
  <si>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</si>
  <si>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</si>
  <si>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</si>
  <si>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</si>
  <si>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</si>
  <si>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</si>
  <si>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</si>
  <si>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</si>
  <si>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</si>
  <si>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</si>
  <si>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</si>
  <si>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</si>
  <si>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</si>
  <si>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</si>
  <si>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</si>
  <si>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</si>
  <si>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</si>
  <si>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</si>
  <si>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</si>
  <si>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</si>
  <si>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</si>
  <si>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</si>
  <si>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</si>
  <si>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</si>
  <si>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</si>
  <si>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</si>
  <si>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</si>
  <si>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</si>
  <si>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</si>
  <si>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</si>
  <si>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</si>
  <si>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</si>
  <si>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</si>
  <si>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</si>
  <si>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</si>
  <si>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</si>
  <si>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</si>
  <si>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</si>
  <si>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</si>
  <si>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</si>
  <si>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</si>
  <si>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</si>
  <si>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</si>
  <si>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</si>
  <si>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</si>
  <si>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</si>
  <si>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</si>
  <si>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</si>
  <si>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</si>
  <si>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</si>
  <si>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</si>
  <si>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</si>
  <si>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</si>
  <si>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</si>
  <si>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</si>
  <si>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</si>
  <si>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</si>
  <si>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</si>
  <si>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</si>
  <si>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</si>
  <si>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</si>
  <si>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</si>
  <si>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</si>
  <si>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</si>
  <si>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</si>
  <si>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</si>
  <si>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</si>
  <si>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</si>
  <si>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</si>
  <si>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</si>
  <si>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</si>
  <si>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</si>
  <si>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</si>
  <si>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</si>
  <si>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</si>
  <si>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</si>
  <si>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</si>
  <si>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</si>
  <si>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</si>
  <si>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</si>
  <si>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</si>
  <si>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</si>
  <si>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</si>
  <si>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</si>
  <si>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</si>
  <si>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</si>
  <si>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</si>
  <si>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</si>
  <si>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</si>
  <si>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</si>
  <si>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</si>
  <si>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</si>
  <si>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</si>
  <si>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</si>
  <si>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</si>
  <si>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</si>
  <si>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</si>
  <si>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</si>
  <si>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</si>
  <si>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</si>
  <si>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</si>
  <si>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</si>
  <si>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</si>
  <si>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</si>
  <si>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</si>
  <si>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</si>
  <si>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</si>
  <si>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</si>
  <si>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</si>
  <si>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</si>
  <si>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</si>
  <si>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</si>
  <si>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</si>
  <si>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</si>
  <si>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</si>
  <si>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</si>
  <si>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</si>
  <si>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</si>
  <si>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</si>
  <si>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</si>
  <si>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</si>
  <si>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</si>
  <si>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</si>
  <si>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</si>
  <si>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</si>
  <si>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</si>
  <si>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</si>
  <si>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</si>
  <si>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</si>
  <si>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</si>
  <si>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</si>
  <si>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</si>
  <si>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</si>
  <si>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</si>
  <si>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</si>
  <si>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</si>
  <si>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</si>
  <si>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</si>
  <si>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</si>
  <si>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</si>
  <si>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</si>
  <si>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</si>
  <si>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</si>
  <si>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</si>
  <si>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</si>
  <si>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</si>
  <si>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</si>
  <si>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</si>
  <si>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</si>
  <si>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</si>
  <si>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</si>
  <si>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</si>
  <si>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</si>
  <si>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</si>
  <si>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</si>
  <si>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</si>
  <si>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</si>
  <si>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</si>
  <si>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</si>
  <si>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</si>
  <si>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</si>
  <si>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</si>
  <si>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</si>
  <si>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</si>
  <si>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</si>
  <si>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</si>
  <si>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</si>
  <si>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</si>
  <si>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</si>
  <si>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</si>
  <si>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</si>
  <si>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</si>
  <si>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</si>
  <si>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</si>
  <si>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</si>
  <si>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</si>
  <si>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</si>
  <si>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</si>
  <si>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</si>
  <si>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</si>
  <si>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</si>
  <si>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</si>
  <si>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</si>
  <si>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</si>
  <si>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</si>
  <si>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</si>
  <si>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</si>
  <si>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</si>
  <si>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</si>
  <si>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</si>
  <si>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</si>
  <si>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</si>
  <si>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</si>
  <si>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</si>
  <si>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</si>
  <si>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</si>
  <si>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</si>
  <si>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</si>
  <si>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</si>
  <si>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</si>
  <si>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</si>
  <si>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</si>
  <si>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</si>
  <si>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</si>
  <si>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</si>
  <si>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</si>
  <si>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</si>
  <si>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</si>
  <si>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</si>
  <si>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</si>
  <si>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</si>
  <si>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</si>
  <si>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</si>
  <si>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</si>
  <si>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</si>
  <si>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</si>
  <si>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</si>
  <si>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</si>
  <si>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</si>
  <si>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</si>
  <si>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</si>
  <si>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</si>
  <si>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</si>
  <si>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</si>
  <si>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</si>
  <si>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</si>
  <si>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</si>
  <si>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</si>
  <si>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</si>
  <si>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</si>
  <si>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</si>
  <si>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</si>
  <si>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</si>
  <si>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</si>
  <si>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</si>
  <si>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</si>
  <si>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</si>
  <si>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</si>
  <si>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</si>
  <si>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</si>
  <si>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</si>
  <si>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</si>
  <si>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</si>
  <si>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</si>
  <si>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</si>
  <si>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</si>
  <si>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</si>
  <si>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</si>
  <si>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</si>
  <si>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</si>
  <si>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</si>
  <si>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</si>
  <si>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</si>
  <si>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</si>
  <si>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</si>
  <si>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</si>
  <si>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</si>
  <si>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</si>
  <si>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</si>
  <si>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</si>
  <si>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</si>
  <si>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</si>
  <si>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</si>
  <si>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</si>
  <si>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</si>
  <si>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</si>
  <si>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</si>
  <si>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</si>
  <si>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</si>
  <si>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</si>
  <si>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</si>
  <si>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</si>
  <si>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</si>
  <si>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</si>
  <si>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</si>
  <si>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</si>
  <si>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</si>
  <si>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</si>
  <si>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</si>
  <si>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</si>
  <si>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</si>
  <si>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</si>
  <si>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</si>
  <si>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</si>
  <si>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</si>
  <si>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</si>
  <si>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</si>
  <si>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</si>
  <si>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</si>
  <si>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</si>
  <si>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</si>
  <si>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</si>
  <si>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</si>
  <si>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</si>
  <si>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</si>
  <si>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</si>
  <si>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</si>
  <si>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</si>
  <si>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</si>
  <si>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</si>
  <si>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</si>
  <si>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</si>
  <si>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</si>
  <si>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</si>
  <si>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</si>
  <si>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</si>
  <si>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</si>
  <si>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</si>
  <si>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</si>
  <si>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</si>
  <si>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</si>
  <si>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</si>
  <si>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</si>
  <si>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</si>
  <si>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</si>
  <si>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</si>
  <si>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</si>
  <si>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</si>
  <si>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</si>
  <si>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</si>
  <si>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</si>
  <si>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</si>
  <si>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</si>
  <si>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</si>
  <si>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</si>
  <si>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</si>
  <si>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</si>
  <si>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</si>
  <si>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</si>
  <si>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</si>
  <si>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</si>
  <si>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</si>
  <si>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</si>
  <si>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</si>
  <si>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</si>
  <si>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</si>
  <si>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</si>
  <si>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</si>
  <si>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</si>
  <si>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</si>
  <si>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</si>
  <si>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</si>
  <si>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</si>
  <si>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</si>
  <si>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</si>
  <si>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</si>
  <si>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</si>
  <si>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</si>
  <si>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</si>
  <si>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</si>
  <si>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</si>
  <si>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</si>
  <si>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</si>
  <si>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</si>
  <si>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</si>
  <si>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</si>
  <si>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</si>
  <si>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</si>
  <si>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</si>
  <si>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</si>
  <si>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</si>
  <si>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</si>
  <si>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</si>
  <si>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</si>
  <si>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</si>
  <si>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</si>
  <si>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</si>
  <si>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</si>
  <si>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</si>
  <si>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</si>
  <si>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</si>
  <si>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</si>
  <si>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</si>
  <si>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</si>
  <si>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</si>
  <si>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</si>
  <si>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</si>
  <si>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</si>
  <si>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</si>
  <si>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</si>
  <si>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</si>
  <si>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</si>
  <si>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</si>
  <si>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</si>
  <si>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</si>
  <si>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</si>
  <si>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</si>
  <si>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</si>
  <si>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</si>
  <si>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</si>
  <si>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</si>
  <si>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</si>
  <si>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</si>
  <si>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</si>
  <si>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</si>
  <si>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</si>
  <si>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</si>
  <si>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</si>
  <si>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</si>
  <si>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</si>
  <si>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</si>
  <si>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</si>
  <si>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</si>
  <si>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</si>
  <si>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</si>
  <si>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</si>
  <si>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</si>
  <si>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</si>
  <si>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</si>
  <si>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</si>
  <si>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</si>
  <si>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</si>
  <si>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</si>
  <si>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</si>
  <si>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</si>
  <si>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</si>
  <si>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</si>
  <si>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</si>
  <si>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</si>
  <si>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</si>
  <si>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</si>
  <si>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</si>
  <si>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</si>
  <si>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</si>
  <si>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</si>
  <si>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</si>
  <si>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</si>
  <si>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</si>
  <si>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</si>
  <si>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</si>
  <si>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</si>
  <si>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</si>
  <si>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</si>
  <si>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</si>
  <si>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</si>
  <si>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</si>
  <si>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</si>
  <si>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</si>
  <si>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</si>
  <si>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</si>
  <si>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</si>
  <si>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</si>
  <si>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</si>
  <si>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</si>
  <si>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</si>
  <si>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</si>
  <si>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</si>
  <si>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</si>
  <si>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</si>
  <si>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</si>
  <si>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</si>
  <si>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</si>
  <si>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</si>
  <si>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</si>
  <si>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</si>
  <si>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</si>
  <si>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</si>
  <si>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</si>
  <si>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</si>
  <si>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</si>
  <si>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</si>
  <si>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</si>
  <si>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</si>
  <si>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</si>
  <si>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</si>
  <si>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</si>
  <si>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</si>
  <si>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</si>
  <si>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</si>
  <si>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</si>
  <si>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</si>
  <si>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</si>
  <si>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</si>
  <si>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</si>
  <si>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</si>
  <si>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</si>
  <si>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</si>
  <si>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</si>
  <si>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</si>
  <si>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</si>
  <si>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</si>
  <si>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</si>
  <si>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</si>
  <si>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</si>
  <si>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</si>
  <si>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</si>
  <si>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</si>
  <si>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</si>
  <si>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</si>
  <si>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</si>
  <si>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</si>
  <si>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</si>
  <si>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</si>
  <si>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</si>
  <si>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</si>
  <si>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</si>
  <si>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</si>
  <si>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</si>
  <si>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</si>
  <si>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</si>
  <si>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</si>
  <si>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</si>
  <si>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</si>
  <si>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</si>
  <si>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</si>
  <si>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</si>
  <si>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</si>
  <si>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</si>
  <si>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</si>
  <si>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</si>
  <si>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</si>
  <si>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</si>
  <si>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</si>
  <si>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</si>
  <si>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</si>
  <si>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</si>
  <si>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</si>
  <si>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</si>
  <si>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</si>
  <si>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</si>
  <si>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</si>
  <si>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</si>
  <si>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</si>
  <si>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</si>
  <si>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</si>
  <si>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</si>
  <si>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</si>
  <si>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</si>
  <si>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</si>
  <si>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</si>
  <si>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</si>
  <si>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</si>
  <si>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</si>
  <si>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</si>
  <si>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</si>
  <si>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</si>
  <si>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</si>
  <si>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</si>
  <si>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</si>
  <si>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</si>
  <si>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</si>
  <si>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</si>
  <si>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</si>
  <si>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</si>
  <si>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</si>
  <si>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</si>
  <si>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</si>
  <si>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</si>
  <si>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</si>
  <si>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</si>
  <si>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</si>
  <si>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</si>
  <si>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</si>
  <si>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</si>
  <si>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</si>
  <si>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</si>
  <si>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</si>
  <si>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</si>
  <si>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</si>
  <si>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</si>
  <si>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</si>
  <si>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</si>
  <si>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</si>
  <si>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</si>
  <si>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</si>
  <si>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</si>
  <si>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</si>
  <si>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</si>
  <si>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</si>
  <si>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</si>
  <si>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</si>
  <si>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</si>
  <si>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</si>
  <si>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</si>
  <si>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</si>
  <si>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</si>
  <si>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</si>
  <si>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</si>
  <si>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</si>
  <si>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</si>
  <si>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</si>
  <si>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</si>
  <si>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</si>
  <si>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</si>
  <si>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</si>
  <si>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</si>
  <si>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</si>
  <si>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</si>
  <si>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</si>
  <si>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</si>
  <si>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</si>
  <si>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</si>
  <si>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</si>
  <si>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</si>
  <si>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</si>
  <si>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</si>
  <si>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</si>
  <si>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</si>
  <si>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</si>
  <si>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</si>
  <si>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</si>
  <si>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</si>
  <si>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</si>
  <si>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</si>
  <si>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</si>
  <si>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</si>
  <si>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</si>
  <si>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</si>
  <si>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</si>
  <si>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</si>
  <si>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</si>
  <si>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</si>
  <si>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</si>
  <si>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</si>
  <si>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</si>
  <si>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</si>
  <si>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</si>
  <si>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</si>
  <si>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</si>
  <si>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</si>
  <si>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</si>
  <si>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</si>
  <si>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</si>
  <si>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</si>
  <si>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</si>
  <si>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</si>
  <si>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</si>
  <si>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</si>
  <si>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</si>
  <si>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</si>
  <si>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</si>
  <si>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</si>
  <si>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</si>
  <si>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</si>
  <si>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</si>
  <si>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</si>
  <si>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</si>
  <si>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</si>
  <si>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</si>
  <si>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</si>
  <si>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</si>
  <si>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</si>
  <si>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</si>
  <si>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</si>
  <si>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</si>
  <si>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</si>
  <si>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</si>
  <si>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</si>
  <si>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</si>
  <si>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</si>
  <si>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</si>
  <si>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</si>
  <si>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</si>
  <si>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</si>
  <si>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</si>
  <si>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</si>
  <si>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</si>
  <si>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</si>
  <si>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</si>
  <si>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</si>
  <si>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</si>
  <si>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</si>
  <si>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</si>
  <si>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</si>
  <si>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</si>
  <si>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</si>
  <si>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</si>
  <si>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</si>
  <si>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</si>
  <si>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</si>
  <si>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</si>
  <si>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</si>
  <si>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</si>
  <si>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</si>
  <si>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</si>
  <si>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</si>
  <si>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</si>
  <si>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</si>
  <si>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</si>
  <si>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</si>
  <si>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</si>
  <si>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</si>
  <si>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</si>
  <si>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</si>
  <si>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</si>
  <si>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</si>
  <si>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</si>
  <si>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</si>
  <si>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</si>
  <si>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</si>
  <si>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</si>
  <si>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</si>
  <si>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</si>
  <si>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</si>
  <si>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</si>
  <si>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</si>
  <si>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</si>
  <si>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</si>
  <si>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</si>
  <si>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</si>
  <si>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</si>
  <si>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</si>
  <si>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</si>
  <si>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</si>
  <si>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</si>
  <si>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</si>
  <si>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</si>
  <si>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</si>
  <si>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</si>
  <si>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</si>
  <si>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</si>
  <si>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</si>
  <si>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</si>
  <si>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</si>
  <si>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</si>
  <si>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</si>
  <si>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</si>
  <si>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</si>
  <si>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</si>
  <si>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</si>
  <si>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</si>
  <si>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</si>
  <si>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</si>
  <si>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</si>
  <si>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</si>
  <si>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</si>
  <si>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</si>
  <si>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</si>
  <si>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</si>
  <si>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</si>
  <si>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</si>
  <si>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</si>
  <si>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</si>
  <si>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</si>
  <si>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</si>
  <si>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</si>
  <si>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</si>
  <si>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</si>
  <si>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</si>
  <si>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</si>
  <si>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</si>
  <si>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</si>
  <si>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</si>
  <si>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</si>
  <si>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</si>
  <si>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</si>
  <si>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</si>
  <si>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</si>
  <si>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</si>
  <si>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</si>
  <si>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</si>
  <si>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</si>
  <si>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</si>
  <si>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</si>
  <si>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</si>
  <si>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</si>
  <si>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</si>
  <si>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</si>
  <si>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</si>
  <si>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</si>
  <si>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</si>
  <si>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</si>
  <si>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</si>
  <si>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</si>
  <si>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</si>
  <si>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</si>
  <si>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</si>
  <si>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</si>
  <si>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</si>
  <si>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</si>
  <si>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</si>
  <si>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</si>
  <si>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</si>
  <si>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</si>
  <si>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</si>
  <si>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</si>
  <si>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</si>
  <si>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</si>
  <si>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</si>
  <si>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</si>
  <si>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</si>
  <si>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</si>
  <si>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</si>
  <si>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</si>
  <si>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</si>
  <si>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</si>
  <si>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</si>
  <si>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</si>
  <si>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</si>
  <si>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</si>
  <si>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</si>
  <si>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</si>
  <si>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</si>
  <si>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</si>
  <si>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</si>
  <si>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</si>
  <si>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</si>
  <si>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</si>
  <si>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</si>
  <si>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</si>
  <si>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</si>
  <si>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</si>
  <si>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</si>
  <si>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</si>
  <si>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</si>
  <si>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</si>
  <si>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</si>
  <si>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</si>
  <si>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</si>
  <si>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</si>
  <si>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</si>
  <si>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</si>
  <si>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</si>
  <si>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</si>
  <si>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</si>
  <si>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</si>
  <si>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</si>
  <si>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</si>
  <si>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</si>
  <si>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</si>
  <si>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</si>
  <si>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</si>
  <si>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</si>
  <si>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</si>
  <si>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</si>
  <si>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</si>
  <si>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</si>
  <si>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</si>
  <si>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</si>
  <si>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</si>
  <si>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</si>
  <si>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</si>
  <si>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</si>
  <si>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</si>
  <si>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</si>
  <si>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</si>
  <si>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</si>
  <si>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</si>
  <si>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</si>
  <si>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</si>
  <si>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</si>
  <si>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</si>
  <si>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</si>
  <si>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</si>
  <si>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</si>
  <si>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</si>
  <si>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</si>
  <si>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</si>
  <si>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</si>
  <si>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</si>
  <si>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</si>
  <si>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</si>
  <si>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</si>
  <si>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</si>
  <si>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</si>
  <si>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</si>
  <si>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</si>
  <si>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</si>
  <si>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</si>
  <si>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</si>
  <si>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</si>
  <si>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</si>
  <si>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</si>
  <si>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</si>
  <si>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</si>
  <si>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</si>
  <si>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</si>
  <si>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</si>
  <si>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</si>
  <si>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</si>
  <si>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</si>
  <si>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</si>
  <si>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</si>
  <si>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</si>
  <si>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</si>
  <si>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</si>
  <si>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</si>
  <si>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</si>
  <si>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</si>
  <si>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</si>
  <si>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</si>
  <si>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</si>
  <si>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</si>
  <si>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</si>
  <si>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</si>
  <si>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</si>
  <si>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</si>
  <si>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</si>
  <si>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</si>
  <si>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</si>
  <si>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</si>
  <si>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</si>
  <si>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</si>
  <si>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</si>
  <si>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</si>
  <si>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</si>
  <si>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</si>
  <si>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</si>
  <si>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</si>
  <si>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</si>
  <si>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</si>
  <si>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</si>
  <si>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</si>
  <si>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</si>
  <si>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</si>
  <si>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</si>
  <si>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</si>
  <si>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</si>
  <si>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</si>
  <si>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</si>
  <si>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</si>
  <si>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</si>
  <si>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</si>
  <si>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</si>
  <si>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</si>
  <si>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</si>
  <si>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</si>
  <si>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</si>
  <si>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</si>
  <si>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</si>
  <si>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</si>
  <si>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</si>
  <si>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</si>
  <si>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</si>
  <si>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</si>
  <si>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</si>
  <si>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</si>
  <si>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</si>
  <si>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</si>
  <si>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</si>
  <si>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</si>
  <si>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</si>
  <si>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</si>
  <si>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</si>
  <si>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</si>
  <si>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</si>
  <si>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</si>
  <si>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</si>
  <si>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</si>
  <si>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</si>
  <si>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</si>
  <si>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</si>
  <si>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</si>
  <si>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</si>
  <si>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</si>
  <si>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</si>
  <si>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</si>
  <si>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</si>
  <si>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</si>
  <si>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</si>
  <si>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</si>
  <si>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</si>
  <si>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</si>
  <si>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</si>
  <si>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</si>
  <si>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</si>
  <si>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</si>
  <si>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</si>
  <si>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</si>
  <si>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</si>
  <si>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</si>
  <si>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</si>
  <si>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</si>
  <si>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</si>
  <si>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</si>
  <si>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</si>
  <si>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</si>
  <si>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</si>
  <si>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</si>
  <si>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</si>
  <si>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</si>
  <si>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</si>
  <si>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</si>
  <si>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</si>
  <si>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</si>
  <si>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</si>
  <si>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</si>
  <si>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</si>
  <si>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</si>
  <si>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</si>
  <si>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</si>
  <si>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</si>
  <si>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</si>
  <si>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</si>
  <si>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</si>
  <si>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</si>
  <si>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</si>
  <si>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</si>
  <si>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</si>
  <si>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</si>
  <si>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</si>
  <si>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</si>
  <si>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</si>
  <si>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</si>
  <si>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</si>
  <si>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</si>
  <si>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</si>
  <si>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</si>
  <si>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</si>
  <si>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</si>
  <si>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</si>
  <si>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</si>
  <si>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</si>
  <si>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</si>
  <si>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</si>
  <si>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</si>
  <si>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</si>
  <si>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</si>
  <si>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</si>
  <si>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</si>
  <si>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</si>
  <si>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</si>
  <si>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</si>
  <si>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</si>
  <si>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</si>
  <si>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</si>
  <si>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</si>
  <si>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</si>
  <si>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</si>
  <si>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</si>
  <si>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</si>
  <si>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</si>
  <si>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</si>
  <si>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</si>
  <si>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</si>
  <si>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</si>
  <si>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</si>
  <si>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</si>
  <si>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</si>
  <si>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</si>
  <si>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</si>
  <si>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</si>
  <si>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</si>
  <si>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</si>
  <si>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</si>
  <si>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</si>
  <si>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</si>
  <si>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</si>
  <si>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</si>
  <si>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</si>
  <si>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</si>
  <si>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</si>
  <si>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</si>
  <si>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</si>
  <si>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</si>
  <si>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</si>
  <si>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</si>
  <si>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</si>
  <si>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</si>
  <si>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</si>
  <si>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</si>
  <si>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</si>
  <si>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</si>
  <si>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</si>
  <si>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</si>
  <si>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</si>
  <si>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</si>
  <si>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</si>
  <si>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</si>
  <si>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</si>
  <si>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</si>
  <si>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</si>
  <si>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</si>
  <si>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</si>
  <si>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</si>
  <si>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</si>
  <si>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</si>
  <si>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</si>
  <si>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</si>
  <si>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</si>
  <si>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</si>
  <si>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</si>
  <si>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</si>
  <si>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</si>
  <si>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</si>
  <si>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</si>
  <si>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</si>
  <si>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</si>
  <si>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</si>
  <si>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</si>
  <si>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</si>
  <si>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</si>
  <si>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</si>
  <si>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</si>
  <si>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</si>
  <si>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</si>
  <si>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</si>
  <si>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</si>
  <si>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</si>
  <si>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</si>
  <si>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</si>
  <si>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</si>
  <si>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</si>
  <si>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</si>
  <si>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</si>
  <si>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</si>
  <si>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</si>
  <si>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</si>
  <si>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</si>
  <si>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</si>
  <si>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</si>
  <si>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</si>
  <si>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</si>
  <si>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</si>
  <si>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</si>
  <si>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</si>
  <si>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</si>
  <si>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</si>
  <si>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</si>
  <si>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</si>
  <si>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</si>
  <si>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</si>
  <si>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</si>
  <si>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</si>
  <si>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</si>
  <si>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</si>
  <si>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</si>
  <si>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</si>
  <si>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</si>
  <si>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</si>
  <si>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</si>
  <si>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</si>
  <si>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</si>
  <si>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</si>
  <si>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</si>
  <si>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</si>
  <si>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</si>
  <si>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</si>
  <si>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</si>
  <si>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</si>
  <si>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</si>
  <si>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</si>
  <si>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</si>
  <si>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</si>
  <si>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</si>
  <si>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</si>
  <si>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</si>
  <si>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</si>
  <si>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</si>
  <si>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</si>
  <si>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</si>
  <si>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</si>
  <si>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</si>
  <si>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</si>
  <si>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</si>
  <si>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</si>
  <si>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</si>
  <si>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</si>
  <si>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</si>
  <si>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</si>
  <si>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</si>
  <si>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</si>
  <si>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</si>
  <si>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</si>
  <si>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</si>
  <si>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</si>
  <si>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</si>
  <si>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</si>
  <si>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</si>
  <si>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</si>
  <si>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</si>
  <si>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</si>
  <si>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</si>
  <si>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</si>
  <si>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</si>
  <si>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</si>
  <si>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</si>
  <si>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</si>
  <si>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</si>
  <si>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</si>
  <si>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</si>
  <si>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</si>
  <si>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</si>
  <si>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</si>
  <si>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</si>
  <si>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</si>
  <si>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</si>
  <si>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</si>
  <si>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</si>
  <si>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</si>
  <si>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</si>
  <si>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</si>
  <si>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</si>
  <si>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</si>
  <si>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</si>
  <si>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</si>
  <si>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</si>
  <si>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</si>
  <si>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</si>
  <si>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</si>
  <si>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</si>
  <si>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</si>
  <si>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</si>
  <si>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</si>
  <si>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</si>
  <si>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</si>
  <si>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</si>
  <si>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</si>
  <si>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</si>
  <si>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</si>
  <si>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</si>
  <si>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</si>
  <si>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</si>
  <si>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</si>
  <si>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</si>
  <si>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</si>
  <si>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</si>
  <si>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</si>
  <si>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</si>
  <si>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</si>
  <si>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</si>
  <si>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</si>
  <si>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</si>
  <si>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</si>
  <si>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</si>
  <si>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</si>
  <si>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</si>
  <si>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</si>
  <si>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</si>
  <si>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</si>
  <si>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</si>
  <si>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</si>
  <si>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</si>
  <si>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</si>
  <si>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</si>
  <si>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</si>
  <si>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</si>
  <si>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</si>
  <si>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</si>
  <si>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</si>
  <si>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</si>
  <si>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</si>
  <si>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</si>
  <si>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</si>
  <si>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</si>
  <si>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</si>
  <si>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</si>
  <si>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</si>
  <si>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</si>
  <si>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</si>
  <si>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</si>
  <si>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</si>
  <si>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</si>
  <si>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</si>
  <si>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</si>
  <si>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</si>
  <si>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</si>
  <si>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</si>
  <si>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</si>
  <si>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</si>
  <si>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</si>
  <si>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</si>
  <si>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</si>
  <si>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</si>
  <si>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</si>
  <si>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</si>
  <si>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</si>
  <si>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</si>
  <si>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</si>
  <si>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</si>
  <si>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</si>
  <si>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</si>
  <si>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</si>
  <si>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</si>
  <si>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</si>
  <si>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</si>
  <si>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</si>
  <si>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</si>
  <si>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</si>
  <si>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</si>
  <si>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</si>
  <si>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</si>
  <si>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</si>
  <si>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</si>
  <si>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</si>
  <si>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</si>
  <si>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</si>
  <si>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</si>
  <si>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</si>
  <si>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</si>
  <si>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</si>
  <si>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</si>
  <si>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</si>
  <si>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</si>
  <si>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</si>
  <si>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</si>
  <si>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</si>
  <si>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</si>
  <si>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</si>
  <si>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</si>
  <si>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</si>
  <si>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</si>
  <si>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</si>
  <si>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</si>
  <si>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</si>
  <si>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</si>
  <si>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</si>
  <si>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</si>
  <si>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</si>
  <si>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</si>
  <si>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</si>
  <si>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</si>
  <si>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</si>
  <si>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</si>
  <si>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</si>
  <si>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</si>
  <si>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</si>
  <si>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</si>
  <si>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</si>
  <si>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</si>
  <si>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</si>
  <si>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</si>
  <si>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</si>
  <si>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</si>
  <si>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</si>
  <si>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</si>
  <si>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</si>
  <si>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</si>
  <si>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</si>
  <si>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</si>
  <si>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</si>
  <si>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</si>
  <si>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</si>
  <si>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</si>
  <si>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</si>
  <si>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</si>
  <si>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</si>
  <si>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</si>
  <si>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</si>
  <si>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</si>
  <si>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</si>
  <si>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</si>
  <si>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</si>
  <si>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</si>
  <si>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</si>
  <si>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</si>
  <si>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</si>
  <si>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</si>
  <si>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</si>
  <si>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</si>
  <si>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</si>
  <si>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</si>
  <si>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</si>
  <si>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</si>
  <si>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</si>
  <si>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</si>
  <si>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</si>
  <si>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</si>
  <si>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</si>
  <si>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</si>
  <si>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</si>
  <si>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</si>
  <si>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</si>
  <si>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</si>
  <si>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</si>
  <si>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</si>
  <si>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</si>
  <si>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</si>
  <si>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</si>
  <si>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</si>
  <si>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</si>
  <si>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</si>
  <si>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</si>
  <si>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</si>
  <si>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</si>
  <si>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</si>
  <si>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</si>
  <si>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</si>
  <si>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</si>
  <si>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</si>
  <si>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</si>
  <si>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</si>
  <si>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</si>
  <si>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</si>
  <si>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</si>
  <si>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</si>
  <si>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</si>
  <si>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</si>
  <si>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</si>
  <si>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</si>
  <si>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</si>
  <si>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</si>
  <si>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</si>
  <si>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</si>
  <si>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</si>
  <si>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</si>
  <si>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</si>
  <si>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</si>
  <si>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</si>
  <si>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</si>
  <si>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</si>
  <si>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</si>
  <si>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</si>
  <si>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</si>
  <si>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</si>
  <si>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</si>
  <si>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</si>
  <si>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</si>
  <si>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</si>
  <si>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</si>
  <si>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</si>
  <si>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</si>
  <si>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</si>
  <si>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</si>
  <si>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</si>
  <si>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</si>
  <si>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</si>
  <si>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</si>
  <si>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</si>
  <si>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</si>
  <si>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</si>
  <si>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</si>
  <si>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</si>
  <si>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</si>
  <si>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</si>
  <si>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</si>
  <si>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</si>
  <si>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</si>
  <si>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</si>
  <si>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</si>
  <si>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</si>
  <si>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</si>
  <si>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</si>
  <si>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</si>
  <si>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</si>
  <si>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</si>
  <si>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</si>
  <si>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</si>
  <si>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</si>
  <si>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</si>
  <si>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</si>
  <si>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</si>
  <si>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</si>
  <si>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</si>
  <si>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</si>
  <si>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</si>
  <si>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</si>
  <si>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</si>
  <si>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</si>
  <si>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</si>
  <si>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</si>
  <si>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</si>
  <si>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</si>
  <si>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</si>
  <si>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</si>
  <si>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</si>
  <si>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</si>
  <si>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</si>
  <si>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</si>
  <si>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</si>
  <si>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</si>
  <si>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</si>
  <si>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</si>
  <si>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</si>
  <si>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</si>
  <si>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</si>
  <si>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</si>
  <si>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</si>
  <si>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</si>
  <si>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</si>
  <si>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</si>
  <si>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</si>
  <si>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</si>
  <si>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</si>
  <si>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</si>
  <si>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</si>
  <si>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</si>
  <si>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</si>
  <si>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</si>
  <si>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</si>
  <si>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</si>
  <si>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</si>
  <si>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</si>
  <si>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</si>
  <si>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</si>
  <si>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</si>
  <si>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</si>
  <si>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</si>
  <si>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</si>
  <si>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</si>
  <si>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</si>
  <si>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</si>
  <si>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</si>
  <si>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</si>
  <si>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</si>
  <si>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</si>
  <si>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</si>
  <si>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</si>
  <si>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</si>
  <si>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</si>
  <si>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</si>
  <si>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</si>
  <si>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</si>
  <si>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</si>
  <si>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</si>
  <si>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</si>
  <si>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</si>
  <si>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</si>
  <si>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</si>
  <si>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</si>
  <si>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</si>
  <si>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</si>
  <si>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</si>
  <si>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</si>
  <si>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</si>
  <si>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</si>
  <si>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</si>
  <si>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</si>
  <si>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</si>
  <si>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</si>
  <si>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</si>
  <si>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</si>
  <si>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</si>
  <si>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</si>
  <si>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</si>
  <si>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</si>
  <si>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</si>
  <si>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</si>
  <si>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</si>
  <si>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</si>
  <si>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</si>
  <si>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</si>
  <si>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</si>
  <si>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</si>
  <si>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</si>
  <si>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</si>
  <si>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</si>
  <si>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</si>
  <si>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</si>
  <si>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</si>
  <si>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</si>
  <si>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</si>
  <si>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</si>
  <si>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</si>
  <si>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</si>
  <si>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</si>
  <si>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</si>
  <si>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</si>
  <si>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</si>
  <si>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</si>
  <si>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</si>
  <si>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</si>
  <si>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</si>
  <si>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</si>
  <si>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</si>
  <si>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</si>
  <si>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</si>
  <si>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</si>
  <si>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</si>
  <si>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</si>
  <si>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</si>
  <si>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</si>
  <si>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</si>
  <si>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</si>
  <si>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</si>
  <si>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</si>
  <si>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</si>
  <si>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</si>
  <si>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</si>
  <si>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</si>
  <si>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</si>
  <si>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</si>
  <si>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</si>
  <si>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</si>
  <si>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</si>
  <si>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</si>
  <si>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</si>
  <si>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</si>
  <si>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</si>
  <si>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</si>
  <si>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</si>
  <si>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</si>
  <si>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</si>
  <si>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</si>
  <si>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</si>
  <si>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</si>
  <si>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</si>
  <si>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</si>
  <si>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</si>
  <si>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</si>
  <si>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</si>
  <si>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</si>
  <si>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</si>
  <si>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</si>
  <si>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</si>
  <si>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</si>
  <si>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</si>
  <si>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</si>
  <si>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</si>
  <si>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</si>
  <si>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</si>
  <si>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</si>
  <si>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</si>
  <si>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</si>
  <si>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</si>
  <si>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</si>
  <si>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</si>
  <si>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</si>
  <si>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</si>
  <si>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</si>
  <si>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</si>
  <si>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</si>
  <si>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</si>
  <si>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</si>
  <si>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</si>
  <si>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</si>
  <si>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</si>
  <si>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</si>
  <si>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</si>
  <si>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</si>
  <si>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</si>
  <si>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</si>
  <si>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</si>
  <si>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</si>
  <si>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</si>
  <si>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</si>
  <si>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</si>
  <si>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</si>
  <si>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</si>
  <si>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</si>
  <si>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</si>
  <si>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</si>
  <si>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</si>
  <si>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</si>
  <si>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</si>
  <si>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</si>
  <si>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</si>
  <si>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</si>
  <si>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</si>
  <si>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</si>
  <si>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</si>
  <si>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</si>
  <si>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</si>
  <si>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</si>
  <si>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</si>
  <si>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</si>
  <si>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</si>
  <si>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</si>
  <si>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</si>
  <si>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</si>
  <si>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</si>
  <si>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</si>
  <si>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</si>
  <si>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</si>
  <si>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</si>
  <si>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</si>
  <si>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</si>
  <si>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</si>
  <si>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</si>
  <si>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</si>
  <si>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</si>
  <si>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</si>
  <si>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</si>
  <si>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</si>
  <si>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</si>
  <si>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</si>
  <si>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</si>
  <si>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</si>
  <si>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</si>
  <si>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</si>
  <si>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</si>
  <si>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</si>
  <si>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</si>
  <si>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</si>
  <si>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</si>
  <si>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</si>
  <si>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</si>
  <si>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</si>
  <si>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</si>
  <si>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</si>
  <si>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</si>
  <si>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</si>
  <si>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</si>
  <si>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</si>
  <si>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</si>
  <si>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</si>
  <si>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</si>
  <si>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</si>
  <si>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</si>
  <si>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</si>
  <si>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</si>
  <si>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</si>
  <si>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</si>
  <si>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</si>
  <si>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</si>
  <si>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</si>
  <si>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</si>
  <si>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</si>
  <si>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</si>
  <si>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</si>
  <si>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</si>
  <si>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</si>
  <si>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</si>
  <si>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</si>
  <si>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</si>
  <si>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</si>
  <si>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</si>
  <si>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</si>
  <si>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</si>
  <si>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</si>
  <si>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</si>
  <si>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</si>
  <si>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</si>
  <si>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</si>
  <si>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</si>
  <si>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</si>
  <si>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</si>
  <si>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</si>
  <si>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</si>
  <si>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</si>
  <si>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</si>
  <si>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</si>
  <si>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</si>
  <si>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</si>
  <si>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</si>
  <si>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</si>
  <si>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</si>
  <si>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</si>
  <si>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</si>
  <si>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</si>
  <si>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</si>
  <si>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</si>
  <si>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</si>
  <si>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</si>
  <si>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</si>
  <si>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</si>
  <si>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</si>
  <si>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</si>
  <si>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</si>
  <si>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</si>
  <si>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</si>
  <si>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</si>
  <si>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</si>
  <si>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</si>
  <si>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</si>
  <si>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</si>
  <si>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</si>
  <si>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</si>
  <si>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</si>
  <si>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</si>
  <si>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</si>
  <si>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</si>
  <si>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</si>
  <si>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</si>
  <si>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</si>
  <si>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</si>
  <si>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</si>
  <si>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</si>
  <si>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</si>
  <si>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</si>
  <si>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</si>
  <si>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</si>
  <si>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</si>
  <si>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</si>
  <si>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</si>
  <si>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</si>
  <si>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</si>
  <si>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</si>
  <si>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</si>
  <si>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</si>
  <si>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</si>
  <si>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</si>
  <si>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</si>
  <si>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</si>
  <si>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</si>
  <si>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</si>
  <si>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</si>
  <si>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</si>
  <si>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</si>
  <si>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</si>
  <si>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</si>
  <si>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</si>
  <si>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</si>
  <si>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</si>
  <si>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</si>
  <si>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</si>
  <si>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</si>
  <si>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</si>
  <si>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</si>
  <si>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</si>
  <si>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</si>
  <si>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</si>
  <si>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</si>
  <si>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</si>
  <si>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</si>
  <si>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</si>
  <si>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</si>
  <si>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</si>
  <si>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</si>
  <si>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</si>
  <si>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</si>
  <si>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</si>
  <si>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</si>
  <si>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</si>
  <si>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</si>
  <si>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</si>
  <si>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</si>
  <si>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</si>
  <si>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</si>
  <si>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</si>
  <si>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</si>
  <si>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</si>
  <si>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</si>
  <si>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</si>
  <si>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</si>
  <si>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</si>
  <si>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</si>
  <si>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</si>
  <si>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</si>
  <si>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</si>
  <si>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</si>
  <si>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</si>
  <si>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</si>
  <si>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</si>
  <si>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</si>
  <si>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</si>
  <si>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</si>
  <si>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</si>
  <si>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</si>
  <si>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</si>
  <si>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</si>
  <si>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</si>
  <si>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</si>
  <si>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</si>
  <si>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</si>
  <si>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</si>
  <si>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</si>
  <si>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</si>
  <si>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</si>
  <si>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</si>
  <si>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</si>
  <si>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</si>
  <si>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</si>
  <si>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</si>
  <si>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</si>
  <si>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</si>
  <si>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</si>
  <si>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</si>
  <si>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</si>
  <si>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</si>
  <si>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</si>
  <si>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</si>
  <si>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</si>
  <si>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</si>
  <si>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</si>
  <si>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</si>
  <si>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</si>
  <si>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</si>
  <si>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</si>
  <si>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</si>
  <si>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</si>
  <si>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</si>
  <si>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</si>
  <si>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</si>
  <si>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</si>
  <si>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</si>
  <si>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</si>
  <si>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</si>
  <si>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</si>
  <si>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</si>
  <si>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</si>
  <si>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</si>
  <si>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</si>
  <si>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</si>
  <si>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</si>
  <si>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</si>
  <si>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</si>
  <si>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</si>
  <si>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</si>
  <si>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</si>
  <si>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</si>
  <si>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</si>
  <si>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</si>
  <si>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</si>
  <si>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</si>
  <si>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</si>
  <si>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</si>
  <si>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</si>
  <si>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</si>
  <si>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</si>
  <si>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</si>
  <si>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</si>
  <si>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</si>
  <si>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</si>
  <si>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</si>
  <si>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</si>
  <si>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</si>
  <si>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</si>
  <si>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</si>
  <si>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</si>
  <si>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</si>
  <si>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</si>
  <si>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</si>
  <si>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</si>
  <si>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</si>
  <si>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</si>
  <si>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</si>
  <si>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</si>
  <si>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</si>
  <si>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</si>
  <si>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</si>
  <si>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</si>
  <si>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</si>
  <si>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</si>
  <si>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</si>
  <si>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</si>
  <si>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</si>
  <si>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</si>
  <si>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</si>
  <si>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</si>
  <si>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</si>
  <si>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</si>
  <si>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</si>
  <si>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</si>
  <si>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</si>
  <si>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</si>
  <si>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</si>
  <si>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</si>
  <si>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</si>
  <si>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</si>
  <si>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</si>
  <si>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</si>
  <si>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</si>
  <si>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</si>
  <si>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</si>
  <si>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</si>
  <si>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</si>
  <si>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</si>
  <si>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</si>
  <si>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</si>
  <si>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</si>
  <si>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</si>
  <si>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</si>
  <si>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</si>
  <si>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</si>
  <si>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</si>
  <si>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</si>
  <si>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</si>
  <si>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</si>
  <si>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</si>
  <si>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</si>
  <si>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</si>
  <si>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</si>
  <si>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</si>
  <si>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</si>
  <si>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</si>
  <si>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</si>
  <si>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</si>
  <si>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</si>
  <si>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</si>
  <si>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</si>
  <si>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</si>
  <si>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</si>
  <si>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</si>
  <si>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</si>
  <si>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</si>
  <si>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</si>
  <si>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</si>
  <si>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</si>
  <si>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</si>
  <si>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</si>
  <si>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</si>
  <si>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</si>
  <si>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</si>
  <si>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</si>
  <si>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</si>
  <si>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</si>
  <si>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</si>
  <si>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</si>
  <si>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</si>
  <si>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</si>
  <si>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</si>
  <si>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</si>
  <si>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</si>
  <si>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</si>
  <si>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</si>
  <si>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</si>
  <si>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</si>
  <si>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</si>
  <si>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</si>
  <si>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</si>
  <si>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</si>
  <si>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</si>
  <si>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</si>
  <si>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</si>
  <si>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</si>
  <si>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</si>
  <si>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</si>
  <si>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</si>
  <si>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</si>
  <si>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</si>
  <si>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</si>
  <si>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</si>
  <si>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</si>
  <si>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</si>
  <si>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</si>
  <si>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</si>
  <si>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</si>
  <si>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</si>
  <si>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</si>
  <si>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</si>
  <si>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</si>
  <si>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</si>
  <si>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</si>
  <si>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</si>
  <si>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</si>
  <si>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</si>
  <si>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</si>
  <si>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</si>
  <si>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</si>
  <si>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</si>
  <si>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</si>
  <si>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</si>
  <si>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</si>
  <si>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</si>
  <si>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</si>
  <si>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</si>
  <si>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</si>
  <si>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</si>
  <si>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</si>
  <si>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</si>
  <si>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</si>
  <si>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</si>
  <si>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</si>
  <si>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</si>
  <si>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</si>
  <si>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</si>
  <si>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</si>
  <si>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</si>
  <si>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</si>
  <si>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</si>
  <si>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</si>
  <si>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</si>
  <si>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</si>
  <si>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</si>
  <si>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</si>
  <si>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</si>
  <si>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</si>
  <si>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</si>
  <si>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</si>
  <si>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</si>
  <si>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</si>
  <si>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</si>
  <si>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</si>
  <si>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</si>
  <si>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</si>
  <si>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</si>
  <si>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</si>
  <si>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</si>
  <si>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</si>
  <si>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</si>
  <si>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</si>
  <si>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</si>
  <si>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</si>
  <si>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</si>
  <si>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</si>
  <si>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</si>
  <si>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</si>
  <si>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</si>
  <si>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</si>
  <si>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</si>
  <si>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</si>
  <si>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</si>
  <si>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</si>
  <si>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</si>
  <si>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</si>
  <si>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</si>
  <si>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</si>
  <si>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</si>
  <si>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</si>
  <si>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</si>
  <si>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</si>
  <si>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</si>
  <si>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</si>
  <si>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</si>
  <si>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</si>
  <si>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</si>
  <si>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</si>
  <si>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</si>
  <si>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</si>
  <si>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</si>
  <si>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</si>
  <si>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</si>
  <si>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</si>
  <si>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</si>
  <si>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</si>
  <si>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</si>
  <si>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</si>
  <si>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</si>
  <si>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</si>
  <si>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</si>
  <si>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</si>
  <si>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</si>
  <si>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</si>
  <si>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</si>
  <si>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</si>
  <si>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</si>
  <si>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</si>
  <si>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</si>
  <si>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</si>
  <si>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</si>
  <si>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</si>
  <si>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</si>
  <si>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</si>
  <si>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</si>
  <si>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</si>
  <si>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</si>
  <si>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</si>
  <si>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</si>
  <si>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</si>
  <si>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</si>
  <si>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</si>
  <si>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</si>
  <si>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</si>
  <si>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</si>
  <si>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</si>
  <si>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</si>
  <si>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</si>
  <si>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</si>
  <si>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</si>
  <si>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</si>
  <si>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</si>
  <si>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</si>
  <si>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</si>
  <si>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</si>
  <si>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</si>
  <si>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</si>
  <si>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</si>
  <si>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</si>
  <si>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</si>
  <si>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</si>
  <si>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</si>
  <si>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</si>
  <si>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</si>
  <si>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</si>
  <si>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</si>
  <si>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</si>
  <si>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</si>
  <si>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</si>
  <si>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</si>
  <si>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</si>
  <si>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</si>
  <si>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</si>
  <si>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</si>
  <si>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</si>
  <si>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</si>
  <si>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</si>
  <si>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</si>
  <si>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</si>
  <si>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</si>
  <si>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</si>
  <si>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</si>
  <si>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</si>
  <si>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</si>
  <si>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</si>
  <si>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</si>
  <si>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</si>
  <si>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</si>
  <si>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</si>
  <si>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</si>
  <si>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</si>
  <si>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</si>
  <si>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</si>
  <si>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</si>
  <si>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</si>
  <si>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</si>
  <si>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</si>
  <si>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</si>
  <si>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</si>
  <si>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</si>
  <si>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</si>
  <si>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</si>
  <si>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</si>
  <si>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</si>
  <si>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</si>
  <si>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</si>
  <si>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</si>
  <si>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</si>
  <si>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</si>
  <si>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</si>
  <si>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</si>
  <si>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</si>
  <si>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</si>
  <si>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</si>
  <si>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</si>
  <si>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</si>
  <si>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</si>
  <si>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</si>
  <si>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</si>
  <si>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</si>
  <si>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</si>
  <si>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</si>
  <si>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</si>
  <si>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</si>
  <si>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</si>
  <si>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</si>
  <si>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</si>
  <si>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</si>
  <si>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</si>
  <si>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</si>
  <si>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</si>
  <si>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</si>
  <si>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</si>
  <si>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</si>
  <si>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</si>
  <si>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</si>
  <si>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</si>
  <si>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</si>
  <si>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</si>
  <si>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</si>
  <si>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</si>
  <si>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</si>
  <si>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</si>
  <si>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</si>
  <si>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</si>
  <si>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</si>
  <si>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</si>
  <si>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</si>
  <si>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</si>
  <si>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</si>
  <si>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</si>
  <si>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</si>
  <si>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</si>
  <si>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</si>
  <si>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</si>
  <si>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</si>
  <si>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</si>
  <si>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</si>
  <si>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</si>
  <si>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</si>
  <si>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</si>
  <si>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</si>
  <si>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</si>
  <si>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</si>
  <si>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</si>
  <si>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</si>
  <si>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</si>
  <si>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</si>
  <si>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</si>
  <si>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</si>
  <si>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</si>
  <si>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</si>
  <si>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</si>
  <si>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</si>
  <si>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</si>
  <si>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</si>
  <si>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</si>
  <si>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</si>
  <si>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</si>
  <si>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</si>
  <si>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</si>
  <si>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</si>
  <si>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</si>
  <si>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</si>
  <si>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</si>
  <si>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</si>
  <si>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</si>
  <si>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</si>
  <si>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</si>
  <si>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</si>
  <si>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</si>
  <si>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</si>
  <si>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</si>
  <si>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</si>
  <si>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</si>
  <si>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</si>
  <si>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</si>
  <si>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</si>
  <si>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</si>
  <si>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</si>
  <si>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</si>
  <si>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</si>
  <si>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</si>
  <si>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</si>
  <si>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</si>
  <si>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</si>
  <si>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</si>
  <si>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</si>
  <si>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</si>
  <si>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</si>
  <si>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</si>
  <si>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</si>
  <si>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</si>
  <si>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</si>
  <si>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</si>
  <si>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</si>
  <si>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</si>
  <si>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</si>
  <si>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</si>
  <si>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</si>
  <si>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</si>
  <si>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</si>
  <si>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</si>
  <si>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</si>
  <si>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</si>
  <si>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</si>
  <si>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</si>
  <si>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</si>
  <si>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</si>
  <si>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</si>
  <si>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</si>
  <si>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</si>
  <si>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</si>
  <si>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</si>
  <si>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</si>
  <si>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</si>
  <si>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</si>
  <si>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</si>
  <si>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</si>
  <si>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</si>
  <si>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</si>
  <si>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</si>
  <si>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</si>
  <si>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</si>
  <si>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</si>
  <si>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</si>
  <si>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</si>
  <si>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</si>
  <si>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</si>
  <si>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</si>
  <si>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</si>
  <si>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</si>
  <si>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</si>
  <si>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</si>
  <si>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</si>
  <si>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</si>
  <si>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</si>
  <si>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</si>
  <si>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</si>
  <si>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</si>
  <si>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</si>
  <si>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</si>
  <si>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</si>
  <si>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</si>
  <si>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</si>
  <si>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</si>
  <si>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</si>
  <si>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</si>
  <si>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</si>
  <si>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</si>
  <si>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</si>
  <si>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</si>
  <si>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</si>
  <si>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</si>
  <si>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</si>
  <si>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</si>
  <si>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</si>
  <si>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</si>
  <si>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</si>
  <si>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</si>
  <si>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</si>
  <si>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</si>
  <si>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</si>
  <si>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</si>
  <si>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</si>
  <si>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</si>
  <si>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</si>
  <si>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</si>
  <si>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</si>
  <si>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</si>
  <si>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</si>
  <si>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</si>
  <si>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</si>
  <si>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</si>
  <si>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</si>
  <si>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</si>
  <si>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</si>
  <si>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</si>
  <si>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</si>
  <si>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</si>
  <si>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</si>
  <si>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</si>
  <si>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</si>
  <si>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</si>
  <si>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</si>
  <si>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</si>
  <si>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</si>
  <si>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</si>
  <si>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</si>
  <si>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</si>
  <si>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</si>
  <si>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</si>
  <si>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</si>
  <si>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</si>
  <si>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</si>
  <si>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</si>
  <si>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</si>
  <si>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</si>
  <si>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</si>
  <si>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</si>
  <si>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</si>
  <si>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</si>
  <si>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</si>
  <si>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</si>
  <si>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</si>
  <si>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</si>
  <si>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</si>
  <si>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</si>
  <si>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</si>
  <si>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</si>
  <si>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</si>
  <si>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</si>
  <si>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</si>
  <si>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</si>
  <si>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</si>
  <si>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</si>
  <si>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</si>
  <si>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</si>
  <si>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</si>
  <si>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</si>
  <si>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</si>
  <si>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</si>
  <si>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</si>
  <si>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</si>
  <si>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</si>
  <si>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</si>
  <si>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</si>
  <si>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</si>
  <si>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</si>
  <si>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</si>
  <si>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</si>
  <si>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</si>
  <si>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</si>
  <si>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</si>
  <si>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</si>
  <si>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</si>
  <si>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</si>
  <si>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</si>
  <si>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</si>
  <si>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</si>
  <si>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</si>
  <si>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</si>
  <si>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</si>
  <si>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</si>
  <si>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</si>
  <si>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</si>
  <si>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</si>
  <si>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</si>
  <si>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</si>
  <si>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</si>
  <si>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</si>
  <si>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</si>
  <si>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</si>
  <si>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</si>
  <si>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</si>
  <si>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</si>
  <si>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</si>
  <si>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</si>
  <si>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</si>
  <si>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</si>
  <si>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</si>
  <si>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</si>
  <si>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</si>
  <si>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</si>
  <si>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</si>
  <si>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</si>
  <si>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</si>
  <si>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</si>
  <si>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</si>
  <si>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</si>
  <si>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</si>
  <si>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</si>
  <si>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</si>
  <si>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</si>
  <si>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</si>
  <si>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</si>
  <si>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</si>
  <si>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</si>
  <si>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</si>
  <si>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</si>
  <si>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</si>
  <si>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</si>
  <si>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</si>
  <si>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</si>
  <si>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</si>
  <si>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</si>
  <si>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</si>
  <si>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</si>
  <si>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</si>
  <si>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</si>
  <si>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</si>
  <si>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</si>
  <si>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</si>
  <si>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</si>
  <si>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</si>
  <si>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</si>
  <si>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</si>
  <si>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</si>
  <si>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</si>
  <si>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</si>
  <si>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</si>
  <si>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</si>
  <si>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</si>
  <si>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</si>
  <si>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</si>
  <si>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</si>
  <si>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</si>
  <si>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</si>
  <si>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</si>
  <si>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</si>
  <si>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</si>
  <si>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</si>
  <si>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</si>
  <si>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</si>
  <si>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</si>
  <si>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</si>
  <si>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</si>
  <si>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</si>
  <si>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</si>
  <si>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</si>
  <si>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</si>
  <si>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</si>
  <si>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</si>
  <si>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</si>
  <si>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</si>
  <si>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</si>
  <si>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</si>
  <si>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</si>
  <si>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</si>
  <si>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</si>
  <si>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</si>
  <si>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</si>
  <si>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</si>
  <si>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</si>
  <si>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</si>
  <si>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</si>
  <si>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</si>
  <si>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</si>
  <si>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</si>
  <si>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</si>
  <si>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</si>
  <si>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</si>
  <si>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</si>
  <si>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</si>
  <si>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</si>
  <si>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</si>
  <si>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</si>
  <si>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</si>
  <si>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</si>
  <si>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</si>
  <si>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</si>
  <si>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</si>
  <si>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</si>
  <si>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</si>
  <si>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</si>
  <si>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</si>
  <si>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</si>
  <si>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</si>
  <si>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</si>
  <si>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</si>
  <si>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</si>
  <si>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</si>
  <si>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</si>
  <si>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</si>
  <si>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</si>
  <si>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</si>
  <si>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</si>
  <si>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</si>
  <si>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</si>
  <si>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</si>
  <si>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</si>
  <si>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</si>
  <si>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</si>
  <si>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</si>
  <si>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</si>
  <si>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</si>
  <si>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</si>
  <si>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</si>
  <si>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</si>
  <si>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</si>
  <si>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</si>
  <si>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</si>
  <si>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</si>
  <si>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</si>
  <si>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</si>
  <si>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</si>
  <si>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</si>
  <si>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</si>
  <si>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</si>
  <si>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</si>
  <si>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</si>
  <si>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</si>
  <si>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</si>
  <si>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</si>
  <si>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</si>
  <si>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</si>
  <si>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</si>
  <si>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</si>
  <si>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</si>
  <si>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</si>
  <si>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</si>
  <si>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</si>
  <si>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</si>
  <si>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</si>
  <si>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</si>
  <si>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</si>
  <si>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</si>
  <si>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</si>
  <si>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</si>
  <si>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</si>
  <si>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</si>
  <si>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</si>
  <si>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</si>
  <si>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</si>
  <si>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</si>
  <si>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</si>
  <si>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</si>
  <si>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</si>
  <si>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</si>
  <si>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</si>
  <si>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</si>
  <si>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</si>
  <si>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</si>
  <si>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</si>
  <si>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</si>
  <si>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</si>
  <si>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</si>
  <si>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</si>
  <si>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</si>
  <si>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</si>
  <si>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</si>
  <si>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</si>
  <si>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</si>
  <si>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</si>
  <si>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</si>
  <si>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</si>
  <si>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</si>
  <si>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</si>
  <si>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</si>
  <si>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</si>
  <si>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</si>
  <si>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</si>
  <si>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</si>
  <si>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</si>
  <si>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</si>
  <si>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</si>
  <si>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</si>
  <si>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</si>
  <si>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</si>
  <si>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</si>
  <si>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</si>
  <si>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</si>
  <si>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</si>
  <si>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</si>
  <si>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</si>
  <si>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</si>
  <si>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</si>
  <si>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</si>
  <si>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</si>
  <si>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</si>
  <si>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</si>
  <si>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</si>
  <si>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</si>
  <si>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</si>
  <si>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</si>
  <si>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</si>
  <si>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</si>
  <si>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</si>
  <si>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</si>
  <si>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</si>
  <si>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</si>
  <si>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</si>
  <si>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</si>
  <si>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</si>
  <si>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</si>
  <si>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</si>
  <si>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</si>
  <si>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</si>
  <si>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</si>
  <si>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</si>
  <si>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</si>
  <si>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</si>
  <si>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</si>
  <si>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</si>
  <si>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</si>
  <si>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</si>
  <si>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</si>
  <si>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</si>
  <si>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</si>
  <si>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</si>
  <si>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</si>
  <si>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</si>
  <si>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</si>
  <si>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</si>
  <si>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</si>
  <si>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</si>
  <si>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</si>
  <si>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</si>
  <si>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</si>
  <si>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</si>
  <si>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</si>
  <si>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</si>
  <si>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</si>
  <si>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</si>
  <si>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</si>
  <si>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</si>
  <si>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</si>
  <si>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</si>
  <si>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</si>
  <si>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</si>
  <si>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</si>
  <si>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</si>
  <si>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</si>
  <si>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</si>
  <si>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</si>
  <si>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</si>
  <si>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</si>
  <si>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</si>
  <si>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</si>
  <si>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</si>
  <si>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</si>
  <si>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</si>
  <si>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</si>
  <si>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</si>
  <si>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</si>
  <si>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</si>
  <si>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</si>
  <si>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</si>
  <si>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</si>
  <si>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</si>
  <si>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</si>
  <si>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</si>
  <si>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</si>
  <si>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</si>
  <si>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</si>
  <si>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</si>
  <si>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</si>
  <si>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</si>
  <si>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</si>
  <si>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</si>
  <si>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</si>
  <si>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</si>
  <si>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</si>
  <si>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</si>
  <si>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</si>
  <si>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</si>
  <si>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</si>
  <si>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</si>
  <si>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</si>
  <si>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</si>
  <si>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</si>
  <si>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</si>
  <si>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</si>
  <si>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</si>
  <si>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</si>
  <si>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</si>
  <si>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</si>
  <si>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</si>
  <si>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</si>
  <si>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</si>
  <si>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</si>
  <si>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</si>
  <si>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</si>
  <si>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</si>
  <si>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</si>
  <si>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</si>
  <si>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</si>
  <si>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</si>
  <si>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</si>
  <si>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</si>
  <si>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</si>
  <si>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</si>
  <si>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</si>
  <si>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</si>
  <si>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</si>
  <si>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</si>
  <si>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</si>
  <si>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</si>
  <si>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</si>
  <si>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</si>
  <si>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</si>
  <si>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</si>
  <si>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</si>
  <si>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</si>
  <si>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</si>
  <si>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</si>
  <si>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</si>
  <si>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</si>
  <si>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</si>
  <si>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</si>
  <si>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</si>
  <si>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</si>
  <si>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</si>
  <si>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</si>
  <si>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</si>
  <si>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</si>
  <si>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</si>
  <si>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</si>
  <si>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</si>
  <si>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</si>
  <si>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</si>
  <si>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</si>
  <si>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</si>
  <si>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</si>
  <si>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</si>
  <si>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</si>
  <si>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</si>
  <si>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</si>
  <si>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</si>
  <si>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</si>
  <si>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</si>
  <si>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</si>
  <si>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</si>
  <si>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</si>
  <si>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</si>
  <si>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</si>
  <si>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</si>
  <si>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</si>
  <si>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</si>
  <si>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</si>
  <si>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</si>
  <si>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</si>
  <si>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</si>
  <si>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</si>
  <si>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</si>
  <si>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</si>
  <si>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</si>
  <si>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</si>
  <si>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</si>
  <si>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</si>
  <si>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</si>
  <si>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</si>
  <si>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</si>
  <si>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</si>
  <si>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</si>
  <si>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</si>
  <si>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</si>
  <si>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</si>
  <si>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</si>
  <si>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</si>
  <si>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</si>
  <si>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</si>
  <si>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</si>
  <si>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</si>
  <si>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</si>
  <si>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</si>
  <si>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</si>
  <si>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</si>
  <si>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</si>
  <si>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</si>
  <si>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</si>
  <si>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</si>
  <si>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</si>
  <si>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</si>
  <si>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</si>
  <si>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</si>
  <si>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</si>
  <si>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</si>
  <si>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</si>
  <si>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</si>
  <si>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</si>
  <si>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</si>
  <si>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</si>
  <si>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</si>
  <si>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</si>
  <si>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</si>
  <si>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</si>
  <si>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</si>
  <si>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</si>
  <si>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</si>
  <si>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</si>
  <si>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</si>
  <si>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</si>
  <si>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</si>
  <si>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</si>
  <si>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</si>
  <si>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</si>
  <si>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</si>
  <si>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</si>
  <si>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</si>
  <si>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</si>
  <si>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</si>
  <si>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</si>
  <si>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</si>
  <si>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</si>
  <si>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</si>
  <si>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</si>
  <si>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</si>
  <si>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</si>
  <si>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</si>
  <si>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</si>
  <si>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</si>
  <si>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</si>
  <si>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</si>
  <si>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</si>
  <si>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</si>
  <si>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</si>
  <si>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</si>
  <si>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</si>
  <si>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</si>
  <si>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</si>
  <si>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</si>
  <si>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</si>
  <si>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</si>
  <si>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</si>
  <si>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</si>
  <si>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</si>
  <si>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</si>
  <si>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</si>
  <si>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</si>
  <si>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</si>
  <si>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</si>
  <si>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</si>
  <si>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</si>
  <si>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</si>
  <si>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</si>
  <si>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</si>
  <si>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</si>
  <si>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</si>
  <si>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</si>
  <si>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</si>
  <si>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</si>
  <si>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</si>
  <si>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</si>
  <si>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</si>
  <si>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</si>
  <si>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</si>
  <si>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</si>
  <si>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</si>
  <si>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</si>
  <si>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</si>
  <si>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</si>
  <si>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</si>
  <si>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</si>
  <si>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</si>
  <si>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</si>
  <si>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</si>
  <si>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</si>
  <si>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</si>
  <si>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</si>
  <si>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</si>
  <si>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</si>
  <si>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</si>
  <si>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</si>
  <si>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</si>
  <si>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</si>
  <si>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</si>
  <si>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</si>
  <si>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</si>
  <si>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</si>
  <si>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</si>
  <si>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</si>
  <si>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</si>
  <si>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</si>
  <si>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</si>
  <si>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</si>
  <si>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</si>
  <si>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</si>
  <si>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</si>
  <si>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</si>
  <si>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</si>
  <si>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</si>
  <si>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</si>
  <si>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</si>
  <si>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</si>
  <si>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</si>
  <si>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</si>
  <si>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</si>
  <si>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</si>
  <si>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</si>
  <si>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</si>
  <si>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</si>
  <si>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</si>
  <si>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</si>
  <si>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</si>
  <si>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</si>
  <si>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</si>
  <si>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</si>
  <si>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</si>
  <si>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</si>
  <si>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</si>
  <si>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</si>
  <si>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</si>
  <si>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</si>
  <si>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</si>
  <si>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</si>
  <si>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</si>
  <si>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</si>
  <si>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</si>
  <si>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</si>
  <si>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</si>
  <si>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</si>
  <si>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</si>
  <si>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</si>
  <si>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</si>
  <si>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</si>
  <si>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</si>
  <si>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</si>
  <si>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</si>
  <si>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</si>
  <si>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</si>
  <si>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</si>
  <si>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</si>
  <si>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</si>
  <si>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</si>
  <si>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</si>
  <si>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</si>
  <si>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</si>
  <si>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</si>
  <si>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</si>
  <si>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</si>
  <si>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</si>
  <si>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</si>
  <si>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</si>
  <si>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</si>
  <si>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</si>
  <si>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</si>
  <si>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</si>
  <si>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</si>
  <si>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</si>
  <si>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</si>
  <si>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</si>
  <si>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</si>
  <si>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</si>
  <si>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</si>
  <si>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</si>
  <si>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</si>
  <si>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</si>
  <si>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</si>
  <si>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</si>
  <si>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</si>
  <si>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</si>
  <si>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</si>
  <si>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</si>
  <si>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</si>
  <si>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</si>
  <si>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</si>
  <si>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</si>
  <si>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</si>
  <si>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</si>
  <si>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</si>
  <si>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</si>
  <si>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</si>
  <si>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</si>
  <si>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</si>
  <si>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</si>
  <si>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</si>
  <si>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</si>
  <si>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</si>
  <si>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</si>
  <si>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</si>
  <si>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</si>
  <si>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</si>
  <si>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</si>
  <si>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</si>
  <si>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</si>
  <si>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</si>
  <si>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</si>
  <si>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</si>
  <si>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</si>
  <si>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</si>
  <si>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</si>
  <si>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</si>
  <si>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</si>
  <si>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</si>
  <si>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</si>
  <si>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</si>
  <si>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</si>
  <si>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</si>
  <si>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</si>
  <si>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</si>
  <si>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</si>
  <si>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</si>
  <si>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</si>
  <si>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</si>
  <si>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</si>
  <si>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</si>
  <si>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</si>
  <si>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</si>
  <si>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</si>
  <si>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</si>
  <si>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</si>
  <si>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</si>
  <si>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</si>
  <si>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</si>
  <si>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</si>
  <si>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</si>
  <si>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</si>
  <si>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</si>
  <si>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</si>
  <si>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</si>
  <si>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</si>
  <si>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</si>
  <si>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</si>
  <si>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</si>
  <si>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</si>
  <si>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</si>
  <si>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</si>
  <si>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</si>
  <si>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</si>
  <si>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</si>
  <si>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</si>
  <si>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</si>
  <si>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</si>
  <si>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</si>
  <si>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</si>
  <si>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</si>
  <si>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</si>
  <si>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</si>
  <si>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</si>
  <si>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</si>
  <si>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</si>
  <si>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</si>
  <si>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</si>
  <si>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</si>
  <si>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</si>
  <si>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</si>
  <si>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</si>
  <si>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</si>
  <si>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</si>
  <si>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</si>
  <si>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</si>
  <si>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</si>
  <si>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</si>
  <si>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</si>
  <si>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</si>
  <si>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</si>
  <si>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</si>
  <si>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</si>
  <si>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</si>
  <si>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</si>
  <si>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</si>
  <si>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</si>
  <si>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</si>
  <si>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</si>
  <si>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</si>
  <si>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</si>
  <si>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</si>
  <si>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</si>
  <si>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</si>
  <si>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</si>
  <si>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</si>
  <si>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</si>
  <si>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</si>
  <si>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</si>
  <si>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</si>
  <si>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</si>
  <si>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</si>
  <si>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</si>
  <si>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</si>
  <si>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</si>
  <si>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</si>
  <si>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</si>
  <si>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</si>
  <si>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</si>
  <si>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</si>
  <si>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</si>
  <si>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</si>
  <si>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</si>
  <si>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</si>
  <si>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</si>
  <si>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</si>
  <si>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</si>
  <si>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</si>
  <si>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</si>
  <si>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</si>
  <si>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</si>
  <si>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</si>
  <si>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</si>
  <si>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</si>
  <si>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</si>
  <si>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</si>
  <si>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</si>
  <si>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</si>
  <si>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</si>
  <si>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</si>
  <si>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</si>
  <si>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</si>
  <si>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</si>
  <si>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</si>
  <si>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</si>
  <si>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</si>
  <si>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</si>
  <si>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</si>
  <si>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</si>
  <si>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</si>
  <si>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</si>
  <si>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</si>
  <si>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</si>
  <si>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</si>
  <si>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</si>
  <si>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</si>
  <si>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</si>
  <si>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</si>
  <si>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</si>
  <si>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</si>
  <si>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</si>
  <si>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</si>
  <si>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</si>
  <si>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</si>
  <si>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</si>
  <si>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</si>
  <si>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</si>
  <si>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</si>
  <si>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</si>
  <si>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</si>
  <si>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</si>
  <si>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</si>
  <si>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</si>
  <si>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</si>
  <si>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</si>
  <si>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</si>
  <si>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</si>
  <si>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</si>
  <si>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</si>
  <si>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</si>
  <si>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</si>
  <si>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</si>
  <si>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</si>
  <si>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</si>
  <si>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</si>
  <si>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</si>
  <si>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</si>
  <si>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</si>
  <si>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</si>
  <si>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</si>
  <si>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</si>
  <si>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</si>
  <si>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</si>
  <si>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</si>
  <si>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</si>
  <si>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</si>
  <si>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</si>
  <si>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</si>
  <si>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</si>
  <si>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</si>
  <si>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</si>
  <si>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</si>
  <si>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</si>
  <si>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</si>
  <si>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</si>
  <si>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</si>
  <si>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</si>
  <si>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</si>
  <si>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</si>
  <si>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</si>
  <si>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</si>
  <si>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</si>
  <si>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</si>
  <si>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</si>
  <si>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</si>
  <si>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</si>
  <si>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</si>
  <si>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</si>
  <si>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</si>
  <si>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</si>
  <si>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</si>
  <si>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</si>
  <si>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</si>
  <si>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</si>
  <si>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</si>
  <si>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</si>
  <si>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</si>
  <si>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</si>
  <si>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</si>
  <si>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</si>
  <si>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</si>
  <si>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</si>
  <si>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</si>
  <si>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</si>
  <si>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</si>
  <si>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</si>
  <si>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</si>
  <si>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</si>
  <si>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</si>
  <si>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</si>
  <si>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</si>
  <si>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</si>
  <si>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</si>
  <si>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</si>
  <si>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</si>
  <si>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</si>
  <si>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</si>
  <si>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</si>
  <si>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</si>
  <si>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</si>
  <si>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</si>
  <si>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</si>
  <si>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</si>
  <si>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</si>
  <si>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</si>
  <si>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</si>
  <si>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</si>
  <si>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</si>
  <si>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</si>
  <si>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</si>
  <si>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</si>
  <si>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</si>
  <si>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</si>
  <si>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</si>
  <si>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</si>
  <si>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</si>
  <si>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</si>
  <si>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</si>
  <si>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</si>
  <si>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</si>
  <si>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</si>
  <si>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</si>
  <si>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</si>
  <si>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</si>
  <si>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</si>
  <si>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</si>
  <si>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</si>
  <si>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</si>
  <si>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</si>
  <si>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</si>
  <si>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</si>
  <si>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</si>
  <si>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</si>
  <si>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</si>
  <si>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</si>
  <si>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</si>
  <si>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</si>
  <si>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</si>
  <si>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</si>
  <si>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</si>
  <si>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</si>
  <si>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</si>
  <si>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</si>
  <si>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</si>
  <si>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</si>
  <si>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</si>
  <si>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</si>
  <si>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</si>
  <si>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</si>
  <si>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</si>
  <si>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</si>
  <si>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</si>
  <si>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</si>
  <si>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</si>
  <si>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</si>
  <si>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</si>
  <si>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</si>
  <si>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</si>
  <si>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</si>
  <si>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</si>
  <si>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</si>
  <si>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</si>
  <si>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</si>
  <si>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</si>
  <si>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</si>
  <si>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</si>
  <si>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</si>
  <si>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</si>
  <si>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</si>
  <si>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</si>
  <si>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</si>
  <si>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</si>
  <si>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</si>
  <si>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</si>
  <si>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</si>
  <si>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</si>
  <si>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</si>
  <si>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</si>
  <si>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</si>
  <si>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</si>
  <si>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</si>
  <si>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</si>
  <si>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</si>
  <si>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</si>
  <si>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</si>
  <si>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</si>
  <si>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</si>
  <si>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</si>
  <si>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</si>
  <si>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</si>
  <si>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</si>
  <si>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</si>
  <si>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</si>
  <si>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</si>
  <si>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</si>
  <si>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</si>
  <si>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</si>
  <si>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</si>
  <si>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</si>
  <si>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</si>
  <si>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</si>
  <si>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</si>
  <si>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</si>
  <si>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</si>
  <si>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</si>
  <si>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</si>
  <si>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</si>
  <si>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</si>
  <si>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</si>
  <si>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</si>
  <si>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</si>
  <si>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</si>
  <si>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</si>
  <si>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</si>
  <si>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</si>
  <si>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</si>
  <si>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</si>
  <si>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</si>
  <si>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</si>
  <si>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</si>
  <si>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</si>
  <si>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</si>
  <si>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</si>
  <si>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</si>
  <si>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</si>
  <si>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</si>
  <si>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</si>
  <si>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</si>
  <si>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</si>
  <si>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</si>
  <si>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</si>
  <si>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</si>
  <si>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</si>
  <si>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</si>
  <si>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</si>
  <si>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</si>
  <si>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</si>
  <si>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</si>
  <si>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</si>
  <si>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</si>
  <si>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</si>
  <si>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</si>
  <si>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</si>
  <si>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</si>
  <si>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</si>
  <si>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</si>
  <si>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</si>
  <si>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</si>
  <si>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</si>
  <si>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</si>
  <si>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</si>
  <si>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</si>
  <si>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</si>
  <si>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</si>
  <si>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</si>
  <si>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</si>
  <si>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</si>
  <si>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</si>
  <si>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</si>
  <si>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</si>
  <si>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</si>
  <si>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</si>
  <si>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</si>
  <si>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</si>
  <si>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</si>
  <si>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</si>
  <si>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</si>
  <si>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</si>
  <si>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</si>
  <si>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</si>
  <si>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</si>
  <si>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</si>
  <si>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</si>
  <si>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</si>
  <si>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</si>
  <si>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</si>
  <si>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</si>
  <si>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</si>
  <si>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</si>
  <si>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</si>
  <si>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</si>
  <si>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</si>
  <si>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</si>
  <si>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</si>
  <si>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</si>
  <si>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</si>
  <si>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</si>
  <si>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</si>
  <si>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</si>
  <si>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</si>
  <si>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</si>
  <si>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</si>
  <si>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</si>
  <si>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</si>
  <si>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</si>
  <si>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</si>
  <si>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</si>
  <si>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</si>
  <si>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</si>
  <si>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</si>
  <si>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</si>
  <si>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</si>
  <si>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</si>
  <si>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</si>
  <si>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</si>
  <si>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</si>
  <si>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</si>
  <si>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</si>
  <si>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</si>
  <si>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</si>
  <si>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</si>
  <si>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</si>
  <si>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</si>
  <si>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</si>
  <si>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</si>
  <si>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</si>
  <si>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</si>
  <si>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</si>
  <si>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</si>
  <si>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</si>
  <si>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</si>
  <si>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</si>
  <si>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</si>
  <si>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</si>
  <si>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</si>
  <si>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</si>
  <si>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</si>
  <si>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</si>
  <si>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</si>
  <si>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</si>
  <si>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</si>
  <si>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</si>
  <si>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</si>
  <si>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</si>
  <si>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</si>
  <si>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</si>
  <si>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</si>
  <si>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</si>
  <si>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</si>
  <si>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</si>
  <si>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</si>
  <si>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</si>
  <si>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</si>
  <si>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</si>
  <si>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</si>
  <si>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</si>
  <si>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</si>
  <si>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</si>
  <si>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</si>
  <si>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</si>
  <si>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</si>
  <si>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</si>
  <si>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</si>
  <si>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</si>
  <si>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</si>
  <si>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</si>
  <si>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</si>
  <si>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</si>
  <si>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</si>
  <si>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</si>
  <si>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</si>
  <si>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</si>
  <si>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</si>
  <si>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</si>
  <si>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</si>
  <si>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</si>
  <si>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</si>
  <si>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</si>
  <si>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</si>
  <si>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</si>
  <si>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</si>
  <si>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</si>
  <si>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</si>
  <si>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</si>
  <si>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</si>
  <si>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</si>
  <si>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</si>
  <si>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</si>
  <si>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</si>
  <si>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</si>
  <si>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</si>
  <si>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</si>
  <si>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</si>
  <si>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</si>
  <si>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</si>
  <si>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</si>
  <si>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</si>
  <si>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</si>
  <si>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</si>
  <si>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</si>
  <si>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</si>
  <si>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</si>
  <si>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</si>
  <si>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</si>
  <si>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</si>
  <si>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</si>
  <si>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</si>
  <si>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</si>
  <si>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</si>
  <si>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</si>
  <si>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</si>
  <si>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</si>
  <si>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</si>
  <si>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</si>
  <si>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</si>
  <si>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</si>
  <si>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</si>
  <si>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</si>
  <si>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</si>
  <si>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</si>
  <si>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</si>
  <si>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</si>
  <si>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</si>
  <si>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</si>
  <si>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</si>
  <si>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</si>
  <si>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</si>
  <si>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</si>
  <si>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</si>
  <si>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</si>
  <si>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</si>
  <si>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</si>
  <si>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</si>
  <si>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</si>
  <si>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</si>
  <si>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</si>
  <si>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</si>
  <si>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</si>
  <si>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</si>
  <si>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</si>
  <si>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</si>
  <si>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</si>
  <si>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</si>
  <si>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</si>
  <si>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</si>
  <si>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</si>
  <si>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</si>
  <si>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</si>
  <si>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</si>
  <si>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</si>
  <si>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</si>
  <si>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</si>
  <si>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</si>
  <si>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</si>
  <si>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</si>
  <si>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</si>
  <si>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</si>
  <si>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</si>
  <si>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</si>
  <si>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</si>
  <si>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</si>
  <si>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</si>
  <si>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</si>
  <si>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</si>
  <si>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</si>
  <si>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</si>
  <si>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</si>
  <si>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</si>
  <si>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</si>
  <si>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</si>
  <si>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</si>
  <si>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</si>
  <si>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</si>
  <si>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</si>
  <si>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</si>
  <si>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</si>
  <si>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</si>
  <si>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</si>
  <si>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</si>
  <si>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</si>
  <si>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</si>
  <si>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</si>
  <si>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</si>
  <si>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</si>
  <si>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</si>
  <si>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</si>
  <si>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</si>
  <si>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</si>
  <si>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</si>
  <si>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</si>
  <si>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</si>
  <si>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</si>
  <si>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</si>
  <si>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</si>
  <si>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</si>
  <si>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</si>
  <si>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</si>
  <si>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</si>
  <si>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</si>
  <si>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</si>
  <si>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</si>
  <si>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</si>
  <si>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</si>
  <si>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</si>
  <si>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</si>
  <si>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</si>
  <si>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</si>
  <si>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</si>
  <si>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</si>
  <si>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</si>
  <si>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</si>
  <si>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</si>
  <si>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</si>
  <si>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</si>
  <si>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</si>
  <si>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</si>
  <si>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</si>
  <si>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</si>
  <si>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</si>
  <si>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</si>
  <si>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</si>
  <si>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</si>
  <si>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</si>
  <si>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</si>
  <si>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</si>
  <si>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</si>
  <si>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</si>
  <si>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</si>
  <si>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</si>
  <si>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</si>
  <si>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</si>
  <si>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</si>
  <si>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</si>
  <si>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</si>
  <si>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</si>
  <si>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</si>
  <si>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</si>
  <si>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</si>
  <si>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</si>
  <si>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</si>
  <si>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</si>
  <si>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</si>
  <si>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</si>
  <si>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</si>
  <si>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</si>
  <si>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</si>
  <si>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</si>
  <si>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</si>
  <si>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</si>
  <si>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</si>
  <si>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</si>
  <si>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</si>
  <si>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</si>
  <si>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</si>
  <si>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</si>
  <si>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</si>
  <si>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</si>
  <si>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</si>
  <si>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</si>
  <si>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</si>
  <si>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</si>
  <si>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</si>
  <si>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</si>
  <si>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</si>
  <si>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</si>
  <si>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</si>
  <si>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</si>
  <si>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</si>
  <si>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</si>
  <si>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</si>
  <si>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</si>
  <si>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</si>
  <si>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</si>
  <si>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</si>
  <si>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</si>
  <si>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</si>
  <si>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</si>
  <si>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</si>
  <si>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</si>
  <si>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</si>
  <si>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</si>
  <si>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</si>
  <si>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</si>
  <si>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</si>
  <si>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</si>
  <si>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</si>
  <si>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</si>
  <si>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</si>
  <si>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</si>
  <si>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</si>
  <si>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</si>
  <si>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</si>
  <si>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</si>
  <si>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</si>
  <si>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</si>
  <si>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</si>
  <si>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</si>
  <si>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</si>
  <si>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</si>
  <si>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</si>
  <si>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</si>
  <si>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</si>
  <si>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</si>
  <si>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</si>
  <si>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</si>
  <si>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</si>
  <si>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</si>
  <si>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</si>
  <si>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</si>
  <si>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</si>
  <si>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</si>
  <si>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</si>
  <si>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</si>
  <si>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</si>
  <si>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</si>
  <si>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</si>
  <si>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</si>
  <si>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</si>
  <si>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</si>
  <si>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</si>
  <si>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</si>
  <si>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</si>
  <si>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</si>
  <si>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</si>
  <si>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</si>
  <si>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</si>
  <si>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</si>
  <si>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</si>
  <si>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</si>
  <si>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</si>
  <si>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</si>
  <si>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</si>
  <si>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</si>
  <si>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</si>
  <si>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</si>
  <si>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</si>
  <si>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</si>
  <si>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</si>
  <si>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</si>
  <si>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</si>
  <si>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</si>
  <si>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</si>
  <si>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</si>
  <si>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</si>
  <si>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</si>
  <si>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</si>
  <si>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</si>
  <si>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</si>
  <si>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</si>
  <si>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</si>
  <si>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</si>
  <si>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</si>
  <si>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</si>
  <si>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</si>
  <si>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</si>
  <si>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</si>
  <si>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</si>
  <si>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</si>
  <si>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</si>
  <si>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</si>
  <si>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</si>
  <si>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</si>
  <si>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</si>
  <si>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</si>
  <si>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</si>
  <si>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</si>
  <si>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</si>
  <si>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</si>
  <si>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</si>
  <si>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</si>
  <si>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</si>
  <si>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</si>
  <si>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</si>
  <si>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</si>
  <si>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</si>
  <si>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</si>
  <si>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</si>
  <si>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</si>
  <si>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</si>
  <si>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</si>
  <si>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</si>
  <si>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</si>
  <si>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</si>
  <si>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</si>
  <si>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</si>
  <si>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</si>
  <si>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</si>
  <si>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</si>
  <si>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</si>
  <si>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</si>
  <si>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</si>
  <si>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</si>
  <si>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</si>
  <si>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</si>
  <si>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</si>
  <si>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</si>
  <si>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</si>
  <si>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</si>
  <si>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</si>
  <si>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</si>
  <si>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</si>
  <si>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</si>
  <si>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</si>
  <si>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</si>
  <si>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</si>
  <si>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</si>
  <si>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</si>
  <si>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</si>
  <si>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</si>
  <si>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</si>
  <si>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</si>
  <si>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</si>
  <si>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</si>
  <si>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</si>
  <si>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</si>
  <si>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</si>
  <si>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</si>
  <si>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</si>
  <si>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</si>
  <si>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</si>
  <si>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</si>
  <si>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</si>
  <si>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</si>
  <si>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</si>
  <si>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</si>
  <si>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</si>
  <si>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</si>
  <si>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</si>
  <si>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</si>
  <si>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</si>
  <si>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</si>
  <si>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</si>
  <si>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</si>
  <si>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</si>
  <si>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</si>
  <si>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</si>
  <si>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</si>
  <si>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</si>
  <si>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</si>
  <si>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</si>
  <si>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</si>
  <si>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</si>
  <si>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</si>
  <si>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</si>
  <si>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</si>
  <si>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</si>
  <si>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</si>
  <si>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</si>
  <si>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</si>
  <si>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</si>
  <si>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</si>
  <si>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</si>
  <si>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</si>
  <si>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</si>
  <si>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</si>
  <si>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</si>
  <si>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</si>
  <si>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</si>
  <si>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</si>
  <si>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</si>
  <si>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</si>
  <si>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</si>
  <si>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</si>
  <si>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</si>
  <si>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</si>
  <si>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</si>
  <si>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</si>
  <si>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</si>
  <si>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</si>
  <si>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</si>
  <si>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</si>
  <si>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</si>
  <si>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</si>
  <si>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</si>
  <si>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</si>
  <si>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</si>
  <si>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</si>
  <si>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</si>
  <si>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</si>
  <si>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</si>
  <si>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</si>
  <si>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</si>
  <si>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</si>
  <si>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</si>
  <si>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</si>
  <si>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</si>
  <si>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</si>
  <si>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</si>
  <si>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</si>
  <si>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</si>
  <si>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</si>
  <si>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</si>
  <si>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</si>
  <si>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</si>
  <si>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</si>
  <si>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</si>
  <si>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</si>
  <si>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</si>
  <si>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</si>
  <si>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</si>
  <si>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</si>
  <si>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</si>
  <si>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</si>
  <si>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</si>
  <si>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</si>
  <si>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</si>
  <si>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</si>
  <si>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</si>
  <si>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</si>
  <si>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</si>
  <si>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</si>
  <si>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</si>
  <si>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</si>
  <si>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</si>
  <si>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</si>
  <si>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</si>
  <si>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</si>
  <si>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</si>
  <si>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</si>
  <si>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</si>
  <si>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</si>
  <si>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</si>
  <si>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</si>
  <si>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</si>
  <si>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</si>
  <si>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</si>
  <si>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</si>
  <si>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</si>
  <si>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</si>
  <si>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</si>
  <si>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</si>
  <si>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</si>
  <si>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</si>
  <si>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</si>
  <si>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</si>
  <si>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</si>
  <si>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</si>
  <si>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</si>
  <si>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</si>
  <si>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</si>
  <si>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</si>
  <si>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</si>
  <si>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</si>
  <si>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</si>
  <si>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</si>
  <si>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</si>
  <si>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</si>
  <si>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</si>
  <si>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</si>
  <si>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</si>
  <si>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</si>
  <si>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</si>
  <si>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</si>
  <si>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</si>
  <si>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</si>
  <si>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</si>
  <si>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</si>
  <si>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</si>
  <si>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</si>
  <si>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</si>
  <si>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</si>
  <si>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</si>
  <si>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</si>
  <si>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</si>
  <si>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</si>
  <si>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</si>
  <si>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</si>
  <si>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</si>
  <si>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</si>
  <si>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</si>
  <si>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</si>
  <si>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</si>
  <si>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</si>
  <si>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</si>
  <si>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</si>
  <si>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</si>
  <si>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</si>
  <si>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</si>
  <si>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</si>
  <si>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</si>
  <si>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</si>
  <si>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</si>
  <si>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</si>
  <si>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</si>
  <si>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</si>
  <si>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</si>
  <si>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</si>
  <si>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</si>
  <si>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</si>
  <si>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</si>
  <si>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</si>
  <si>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</si>
  <si>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</si>
  <si>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</si>
  <si>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</si>
  <si>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</si>
  <si>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</si>
  <si>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</si>
  <si>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</si>
  <si>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</si>
  <si>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</si>
  <si>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</si>
  <si>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</si>
  <si>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</si>
  <si>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</si>
  <si>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</si>
  <si>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</si>
  <si>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</si>
  <si>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</si>
  <si>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</si>
  <si>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</si>
  <si>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</si>
  <si>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</si>
  <si>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</si>
  <si>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</si>
  <si>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</si>
  <si>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</si>
  <si>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</si>
  <si>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</si>
  <si>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</si>
  <si>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</si>
  <si>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</si>
  <si>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</si>
  <si>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</si>
  <si>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</si>
  <si>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</si>
  <si>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</si>
  <si>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</si>
  <si>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</si>
  <si>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</si>
  <si>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</si>
  <si>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</si>
  <si>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</si>
  <si>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</si>
  <si>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</si>
  <si>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</si>
  <si>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</si>
  <si>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</si>
  <si>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</si>
  <si>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</si>
  <si>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</si>
  <si>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</si>
  <si>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</si>
  <si>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</si>
  <si>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</si>
  <si>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</si>
  <si>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</si>
  <si>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</si>
  <si>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</si>
  <si>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</si>
  <si>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</si>
  <si>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</si>
  <si>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</si>
  <si>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</si>
  <si>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</si>
  <si>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</si>
  <si>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</si>
  <si>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</si>
  <si>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</si>
  <si>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</si>
  <si>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</si>
  <si>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</si>
  <si>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</si>
  <si>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</si>
  <si>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</si>
  <si>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</si>
  <si>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</si>
  <si>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</si>
  <si>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</si>
  <si>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</si>
  <si>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</si>
  <si>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</si>
  <si>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</si>
  <si>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</si>
  <si>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</si>
  <si>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</si>
  <si>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</si>
  <si>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</si>
  <si>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</si>
  <si>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</si>
  <si>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</si>
  <si>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</si>
  <si>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</si>
  <si>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</si>
  <si>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</si>
  <si>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</si>
  <si>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</si>
  <si>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</si>
  <si>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</si>
  <si>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</si>
  <si>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</si>
  <si>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</si>
  <si>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</si>
  <si>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</si>
  <si>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</si>
  <si>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</si>
  <si>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</si>
  <si>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</si>
  <si>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</si>
  <si>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</si>
  <si>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</si>
  <si>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</si>
  <si>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</si>
  <si>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</si>
  <si>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</si>
  <si>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</si>
  <si>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</si>
  <si>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</si>
  <si>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</si>
  <si>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</si>
  <si>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</si>
  <si>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</si>
  <si>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</si>
  <si>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</si>
  <si>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</si>
  <si>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</si>
  <si>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</si>
  <si>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</si>
  <si>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</si>
  <si>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</si>
  <si>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</si>
  <si>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</si>
  <si>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</si>
  <si>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</si>
  <si>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</si>
  <si>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</si>
  <si>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</si>
  <si>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</si>
  <si>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</si>
  <si>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</si>
  <si>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</si>
  <si>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</si>
  <si>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</si>
  <si>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</si>
  <si>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</si>
  <si>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</si>
  <si>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</si>
  <si>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</si>
  <si>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</si>
  <si>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</si>
  <si>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</si>
  <si>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</si>
  <si>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</si>
  <si>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</si>
  <si>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</si>
  <si>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</si>
  <si>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</si>
  <si>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</si>
  <si>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</si>
  <si>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</si>
  <si>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</si>
  <si>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</si>
  <si>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</si>
  <si>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</si>
  <si>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</si>
  <si>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</si>
  <si>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</si>
  <si>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</si>
  <si>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</si>
  <si>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</si>
  <si>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</si>
  <si>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</si>
  <si>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</si>
  <si>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</si>
  <si>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</si>
  <si>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</si>
  <si>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</si>
  <si>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</si>
  <si>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</si>
  <si>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</si>
  <si>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</si>
  <si>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</si>
  <si>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</si>
  <si>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</si>
  <si>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</si>
  <si>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</si>
  <si>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</si>
  <si>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</si>
  <si>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</si>
  <si>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</si>
  <si>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</si>
  <si>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</si>
  <si>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</si>
  <si>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</si>
  <si>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</si>
  <si>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</si>
  <si>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</si>
  <si>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</si>
  <si>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</si>
  <si>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</si>
  <si>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</si>
  <si>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</si>
  <si>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</si>
  <si>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</si>
  <si>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</si>
  <si>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</si>
  <si>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</si>
  <si>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</si>
  <si>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</si>
  <si>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</si>
  <si>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</si>
  <si>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</si>
  <si>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</si>
  <si>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</si>
  <si>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</si>
  <si>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</si>
  <si>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</si>
  <si>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</si>
  <si>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</si>
  <si>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</si>
  <si>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</si>
  <si>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</si>
  <si>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</si>
  <si>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</si>
  <si>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</si>
  <si>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</si>
  <si>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</si>
  <si>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</si>
  <si>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</si>
  <si>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</si>
  <si>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</si>
  <si>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</si>
  <si>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</si>
  <si>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</si>
  <si>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</si>
  <si>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</si>
  <si>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</si>
  <si>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</si>
  <si>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</si>
  <si>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</si>
  <si>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</si>
  <si>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</si>
  <si>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</si>
  <si>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</si>
  <si>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</si>
  <si>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</si>
  <si>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</si>
  <si>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</si>
  <si>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</si>
  <si>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</si>
  <si>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</si>
  <si>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</si>
  <si>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</si>
  <si>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</si>
  <si>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</si>
  <si>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</si>
  <si>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</si>
  <si>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</si>
  <si>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</si>
  <si>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</si>
  <si>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</si>
  <si>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</si>
  <si>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</si>
  <si>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</si>
  <si>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</si>
  <si>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</si>
  <si>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</si>
  <si>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</si>
  <si>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</si>
  <si>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</si>
  <si>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</si>
  <si>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</si>
  <si>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</si>
  <si>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</si>
  <si>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</si>
  <si>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</si>
  <si>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</si>
  <si>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</si>
  <si>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</si>
  <si>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</si>
  <si>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</si>
  <si>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</si>
  <si>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</si>
  <si>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</si>
  <si>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</si>
  <si>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</si>
  <si>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</si>
  <si>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</si>
  <si>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</si>
  <si>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</si>
  <si>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</si>
  <si>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</si>
  <si>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</si>
  <si>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</si>
  <si>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</si>
  <si>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</si>
  <si>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</si>
  <si>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</si>
  <si>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</si>
  <si>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</si>
  <si>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</si>
  <si>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</si>
  <si>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</si>
  <si>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</si>
  <si>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</si>
  <si>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</si>
  <si>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</si>
  <si>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</si>
  <si>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</si>
  <si>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</si>
  <si>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</si>
  <si>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</si>
  <si>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</si>
  <si>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</si>
  <si>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</si>
  <si>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</si>
  <si>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</si>
  <si>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</si>
  <si>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</si>
  <si>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</si>
  <si>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</si>
  <si>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</si>
  <si>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</si>
  <si>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</si>
  <si>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</si>
  <si>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</si>
  <si>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</si>
  <si>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</si>
  <si>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</si>
  <si>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</si>
  <si>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</si>
  <si>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</si>
  <si>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</si>
  <si>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</si>
  <si>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</si>
  <si>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</si>
  <si>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</si>
  <si>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</si>
  <si>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</si>
  <si>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</si>
  <si>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</si>
  <si>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</si>
  <si>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</si>
  <si>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</si>
  <si>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</si>
  <si>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</si>
  <si>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</si>
  <si>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</si>
  <si>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</si>
  <si>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</si>
  <si>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</si>
  <si>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</si>
  <si>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</si>
  <si>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</si>
  <si>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</si>
  <si>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</si>
  <si>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</si>
  <si>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</si>
  <si>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</si>
  <si>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</si>
  <si>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</si>
  <si>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</si>
  <si>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</si>
  <si>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</si>
  <si>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</si>
  <si>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</si>
  <si>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</si>
  <si>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</si>
  <si>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</si>
  <si>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</si>
  <si>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</si>
  <si>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</si>
  <si>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</si>
  <si>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</si>
  <si>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</si>
  <si>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</si>
  <si>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</si>
  <si>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</si>
  <si>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</si>
  <si>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</si>
  <si>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</si>
  <si>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</si>
  <si>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</si>
  <si>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</si>
  <si>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</si>
  <si>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</si>
  <si>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</si>
  <si>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</si>
  <si>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</si>
  <si>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</si>
  <si>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</si>
  <si>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</si>
  <si>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</si>
  <si>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</si>
  <si>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</si>
  <si>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</si>
  <si>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</si>
  <si>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</si>
  <si>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</si>
  <si>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</si>
  <si>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</si>
  <si>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</si>
  <si>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</si>
  <si>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</si>
  <si>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</si>
  <si>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</si>
  <si>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</si>
  <si>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</si>
  <si>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</si>
  <si>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</si>
  <si>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</si>
  <si>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</si>
  <si>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</si>
  <si>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</si>
  <si>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</si>
  <si>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</si>
  <si>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</si>
  <si>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</si>
  <si>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</si>
  <si>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</si>
  <si>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</si>
  <si>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</si>
  <si>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</si>
  <si>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</si>
  <si>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</si>
  <si>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</si>
  <si>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</si>
  <si>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</si>
  <si>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</si>
  <si>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</si>
  <si>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</si>
  <si>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</si>
  <si>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</si>
  <si>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</si>
  <si>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</si>
  <si>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</si>
  <si>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</si>
  <si>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</si>
  <si>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</si>
  <si>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</si>
  <si>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</si>
  <si>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</si>
  <si>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</si>
  <si>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</si>
  <si>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</si>
  <si>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</si>
  <si>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</si>
  <si>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</si>
  <si>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</si>
  <si>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</si>
  <si>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</si>
  <si>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</si>
  <si>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</si>
  <si>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</si>
  <si>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</si>
  <si>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</si>
  <si>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</si>
  <si>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</si>
  <si>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</si>
  <si>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</si>
  <si>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</si>
  <si>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</si>
  <si>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</si>
  <si>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</si>
  <si>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</si>
  <si>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</si>
  <si>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</si>
  <si>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</si>
  <si>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</si>
  <si>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</si>
  <si>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</si>
  <si>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</si>
  <si>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</si>
  <si>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</si>
  <si>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</si>
  <si>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</si>
  <si>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</si>
  <si>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</si>
  <si>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</si>
  <si>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</si>
  <si>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</si>
  <si>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</si>
  <si>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</si>
  <si>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</si>
  <si>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</si>
  <si>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</si>
  <si>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</si>
  <si>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</si>
  <si>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</si>
  <si>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</si>
  <si>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</si>
  <si>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</si>
  <si>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</si>
  <si>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</si>
  <si>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</si>
  <si>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</si>
  <si>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</si>
  <si>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</si>
  <si>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</si>
  <si>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</si>
  <si>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</si>
  <si>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</si>
  <si>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</si>
  <si>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</si>
  <si>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</si>
  <si>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</si>
  <si>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</si>
  <si>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</si>
  <si>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</si>
  <si>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</si>
  <si>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</si>
  <si>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</si>
  <si>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</si>
  <si>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</si>
  <si>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</si>
  <si>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</si>
  <si>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</si>
  <si>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</si>
  <si>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</si>
  <si>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</si>
  <si>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</si>
  <si>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</si>
  <si>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</si>
  <si>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</si>
  <si>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</si>
  <si>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</si>
  <si>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</si>
  <si>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</si>
  <si>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</si>
  <si>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</si>
  <si>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</si>
  <si>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</si>
  <si>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</si>
  <si>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</si>
  <si>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</si>
  <si>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</si>
  <si>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</si>
  <si>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</si>
  <si>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</si>
  <si>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</si>
  <si>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</si>
  <si>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</si>
  <si>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</si>
  <si>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</si>
  <si>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</si>
  <si>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</si>
  <si>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</si>
  <si>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</si>
  <si>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</si>
  <si>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</si>
  <si>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</si>
  <si>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</si>
  <si>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</si>
  <si>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</si>
  <si>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</si>
  <si>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</si>
  <si>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</si>
  <si>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</si>
  <si>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</si>
  <si>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</si>
  <si>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</si>
  <si>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</si>
  <si>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</si>
  <si>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</si>
  <si>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</si>
  <si>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</si>
  <si>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</si>
  <si>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</si>
  <si>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</si>
  <si>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</si>
  <si>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</si>
  <si>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</si>
  <si>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</si>
  <si>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</si>
  <si>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</si>
  <si>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</si>
  <si>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</si>
  <si>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</si>
  <si>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</si>
  <si>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</si>
  <si>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</si>
  <si>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</si>
  <si>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</si>
  <si>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</si>
  <si>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</si>
  <si>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</si>
  <si>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</si>
  <si>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</si>
  <si>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</si>
  <si>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</si>
  <si>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</si>
  <si>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</si>
  <si>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</si>
  <si>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</si>
  <si>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</si>
  <si>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</si>
  <si>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</si>
  <si>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</si>
  <si>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</si>
  <si>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</si>
  <si>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</si>
  <si>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</si>
  <si>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</si>
  <si>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</si>
  <si>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</si>
  <si>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</si>
  <si>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</si>
  <si>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</si>
  <si>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</si>
  <si>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</si>
  <si>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</si>
  <si>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</si>
  <si>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</si>
  <si>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</si>
  <si>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</si>
  <si>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</si>
  <si>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</si>
  <si>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</si>
  <si>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</si>
  <si>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</si>
  <si>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</si>
  <si>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</si>
  <si>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</si>
  <si>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</si>
  <si>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</si>
  <si>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</si>
  <si>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</si>
  <si>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</si>
  <si>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</si>
  <si>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</si>
  <si>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</si>
  <si>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</si>
  <si>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</si>
  <si>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</si>
  <si>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</si>
  <si>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</si>
  <si>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</si>
  <si>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</si>
  <si>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</si>
  <si>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</si>
  <si>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</si>
  <si>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</si>
  <si>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</si>
  <si>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</si>
  <si>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</si>
  <si>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</si>
  <si>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</si>
  <si>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</si>
  <si>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</si>
  <si>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</si>
  <si>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</si>
  <si>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</si>
  <si>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</si>
  <si>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</si>
  <si>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</si>
  <si>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</si>
  <si>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</si>
  <si>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</si>
  <si>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</si>
  <si>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</si>
  <si>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</si>
  <si>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</si>
  <si>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</si>
  <si>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</si>
  <si>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</si>
  <si>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</si>
  <si>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</si>
  <si>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</si>
  <si>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</si>
  <si>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</si>
  <si>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</si>
  <si>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</si>
  <si>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</si>
  <si>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</si>
  <si>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</si>
  <si>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</si>
  <si>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</si>
  <si>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</si>
  <si>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</si>
  <si>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</si>
  <si>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</si>
  <si>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</si>
  <si>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</si>
  <si>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</si>
  <si>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</si>
  <si>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</si>
  <si>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</si>
  <si>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</si>
  <si>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</si>
  <si>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</si>
  <si>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</si>
  <si>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</si>
  <si>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</si>
  <si>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</si>
  <si>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</si>
  <si>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</si>
  <si>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</si>
  <si>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</si>
  <si>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</si>
  <si>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</si>
  <si>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</si>
  <si>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</si>
  <si>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</si>
  <si>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</si>
  <si>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</si>
  <si>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</si>
  <si>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</si>
  <si>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</si>
  <si>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</si>
  <si>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</si>
  <si>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</si>
  <si>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</si>
  <si>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</si>
  <si>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</si>
  <si>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</si>
  <si>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</si>
  <si>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</si>
  <si>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</si>
  <si>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</si>
  <si>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</si>
  <si>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</si>
  <si>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</si>
  <si>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</si>
  <si>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</si>
  <si>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</si>
  <si>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</si>
  <si>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</si>
  <si>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</si>
  <si>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</si>
  <si>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</si>
  <si>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</si>
  <si>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</si>
  <si>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</si>
  <si>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</si>
  <si>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</si>
  <si>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</si>
  <si>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</si>
  <si>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</si>
  <si>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</si>
  <si>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</si>
  <si>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</si>
  <si>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</si>
  <si>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</si>
  <si>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</si>
  <si>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</si>
  <si>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</si>
  <si>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</si>
  <si>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</si>
  <si>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</si>
  <si>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</si>
  <si>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</si>
  <si>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</si>
  <si>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</si>
  <si>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</si>
  <si>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</si>
  <si>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</si>
  <si>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</si>
  <si>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</si>
  <si>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</si>
  <si>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</si>
  <si>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</si>
  <si>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</si>
  <si>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</si>
  <si>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</si>
  <si>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</si>
  <si>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</si>
  <si>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</si>
  <si>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</si>
  <si>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</si>
  <si>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</si>
  <si>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</si>
  <si>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</si>
  <si>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</si>
  <si>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</si>
  <si>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</si>
  <si>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</si>
  <si>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</si>
  <si>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</si>
  <si>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</si>
  <si>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</si>
  <si>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</si>
  <si>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</si>
  <si>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</si>
  <si>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</si>
  <si>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</si>
  <si>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</si>
  <si>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</si>
  <si>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</si>
  <si>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</si>
  <si>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</si>
  <si>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</si>
  <si>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</si>
  <si>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</si>
  <si>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</si>
  <si>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</si>
  <si>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</si>
  <si>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</si>
  <si>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</si>
  <si>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</si>
  <si>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</si>
  <si>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</si>
  <si>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</si>
  <si>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</si>
  <si>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</si>
  <si>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</si>
  <si>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</si>
  <si>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</si>
  <si>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</si>
  <si>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</si>
  <si>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</si>
  <si>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</si>
  <si>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</si>
  <si>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</si>
  <si>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</si>
  <si>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</si>
  <si>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</si>
  <si>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</si>
  <si>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</si>
  <si>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</si>
  <si>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</si>
  <si>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</si>
  <si>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</si>
  <si>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</si>
  <si>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</si>
  <si>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</si>
  <si>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</si>
  <si>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</si>
  <si>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</si>
  <si>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</si>
  <si>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</si>
  <si>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</si>
  <si>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</si>
  <si>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</si>
  <si>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</si>
  <si>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</si>
  <si>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</si>
  <si>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</si>
  <si>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</si>
  <si>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</si>
  <si>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</si>
  <si>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</si>
  <si>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</si>
  <si>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</si>
  <si>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</si>
  <si>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</si>
  <si>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</si>
  <si>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</si>
  <si>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</si>
  <si>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</si>
  <si>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</si>
  <si>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</si>
  <si>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</si>
  <si>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</si>
  <si>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</si>
  <si>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</si>
  <si>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</si>
  <si>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</si>
  <si>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</si>
  <si>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</si>
  <si>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</si>
  <si>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</si>
  <si>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</si>
  <si>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</si>
  <si>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</si>
  <si>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</si>
  <si>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</si>
  <si>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</si>
  <si>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</si>
  <si>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</si>
  <si>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</si>
  <si>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</si>
  <si>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</si>
  <si>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</si>
  <si>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</si>
  <si>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</si>
  <si>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</si>
  <si>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</si>
  <si>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</si>
  <si>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</si>
  <si>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</si>
  <si>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</si>
  <si>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</si>
  <si>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</si>
  <si>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</si>
  <si>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</si>
  <si>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</si>
  <si>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</si>
  <si>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</si>
  <si>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</si>
  <si>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</si>
  <si>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</si>
  <si>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</si>
  <si>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</si>
  <si>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</si>
  <si>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</si>
  <si>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</si>
  <si>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</si>
  <si>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</si>
  <si>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</si>
  <si>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</si>
  <si>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</si>
  <si>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</si>
  <si>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</si>
  <si>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</si>
  <si>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</si>
  <si>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</si>
  <si>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</si>
  <si>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</si>
  <si>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</si>
  <si>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</si>
  <si>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</si>
  <si>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</si>
  <si>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</si>
  <si>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</si>
  <si>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</si>
  <si>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</si>
  <si>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</si>
  <si>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</si>
  <si>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</si>
  <si>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</si>
  <si>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</si>
  <si>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</si>
  <si>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</si>
  <si>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</si>
  <si>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</si>
  <si>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</si>
  <si>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</si>
  <si>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</si>
  <si>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</si>
  <si>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</si>
  <si>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</si>
  <si>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</si>
  <si>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</si>
  <si>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</si>
  <si>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</si>
  <si>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</si>
  <si>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</si>
  <si>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</si>
  <si>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</si>
  <si>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</si>
  <si>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</si>
  <si>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</si>
  <si>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</si>
  <si>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</si>
  <si>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</si>
  <si>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</si>
  <si>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</si>
  <si>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</si>
  <si>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</si>
  <si>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</si>
  <si>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</si>
  <si>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</si>
  <si>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</si>
  <si>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</si>
  <si>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</si>
  <si>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</si>
  <si>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</si>
  <si>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</si>
  <si>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</si>
  <si>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</si>
  <si>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</si>
  <si>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</si>
  <si>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</si>
  <si>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</si>
  <si>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</si>
  <si>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</si>
  <si>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</si>
  <si>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</si>
  <si>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</si>
  <si>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</si>
  <si>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</si>
  <si>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</si>
  <si>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</si>
  <si>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</si>
  <si>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</si>
  <si>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</si>
  <si>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</si>
  <si>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</si>
  <si>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</si>
  <si>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</si>
  <si>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</si>
  <si>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</si>
  <si>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</si>
  <si>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</si>
  <si>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</si>
  <si>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</si>
  <si>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</si>
  <si>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</si>
  <si>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</si>
  <si>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</si>
  <si>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</si>
  <si>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</si>
  <si>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</si>
  <si>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</si>
  <si>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</si>
  <si>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</si>
  <si>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</si>
  <si>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</si>
  <si>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</si>
  <si>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</si>
  <si>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</si>
  <si>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</si>
  <si>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</si>
  <si>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</si>
  <si>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</si>
  <si>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</si>
  <si>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</si>
  <si>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</si>
  <si>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</si>
  <si>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</si>
  <si>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</si>
  <si>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</si>
  <si>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</si>
  <si>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</si>
  <si>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</si>
  <si>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</si>
  <si>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</si>
  <si>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</si>
  <si>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</si>
  <si>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</si>
  <si>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</si>
  <si>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</si>
  <si>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</si>
  <si>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</si>
  <si>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</si>
  <si>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</si>
  <si>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</si>
  <si>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</si>
  <si>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</si>
  <si>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</si>
  <si>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</si>
  <si>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</si>
  <si>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</si>
  <si>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</si>
  <si>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</si>
  <si>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</si>
  <si>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</si>
  <si>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</si>
  <si>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</si>
  <si>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</si>
  <si>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</si>
  <si>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</si>
  <si>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</si>
  <si>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</si>
  <si>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</si>
  <si>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</si>
  <si>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</si>
  <si>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</si>
  <si>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</si>
  <si>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</si>
  <si>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</si>
  <si>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</si>
  <si>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</si>
  <si>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</si>
  <si>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</si>
  <si>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</si>
  <si>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</si>
  <si>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</si>
  <si>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</si>
  <si>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</si>
  <si>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</si>
  <si>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</si>
  <si>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</si>
  <si>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</si>
  <si>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</si>
  <si>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</si>
  <si>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</si>
  <si>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</si>
  <si>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</si>
  <si>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</si>
  <si>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</si>
  <si>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</si>
  <si>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</si>
  <si>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</si>
  <si>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</si>
  <si>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</si>
  <si>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</si>
  <si>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</si>
  <si>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</si>
  <si>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</si>
  <si>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</si>
  <si>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</si>
  <si>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</si>
  <si>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</si>
  <si>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</si>
  <si>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</si>
  <si>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</si>
  <si>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</si>
  <si>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</si>
  <si>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</si>
  <si>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</si>
  <si>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</si>
  <si>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</si>
  <si>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</si>
  <si>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</si>
  <si>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</si>
  <si>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</si>
  <si>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</si>
  <si>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</si>
  <si>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</si>
  <si>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</si>
  <si>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</si>
  <si>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</si>
  <si>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</si>
  <si>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</si>
  <si>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</si>
  <si>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</si>
  <si>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</si>
  <si>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</si>
  <si>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</si>
  <si>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</si>
  <si>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</si>
  <si>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</si>
  <si>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</si>
  <si>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</si>
  <si>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</si>
  <si>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</si>
  <si>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</si>
  <si>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</si>
  <si>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</si>
  <si>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</si>
  <si>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</si>
  <si>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</si>
  <si>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</si>
  <si>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</si>
  <si>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</si>
  <si>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</si>
  <si>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</si>
  <si>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</si>
  <si>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</si>
  <si>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</si>
  <si>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</si>
  <si>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</si>
  <si>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</si>
  <si>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</si>
  <si>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</si>
  <si>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</si>
  <si>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</si>
  <si>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</si>
  <si>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</si>
  <si>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</si>
  <si>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</si>
  <si>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</si>
  <si>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</si>
  <si>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</si>
  <si>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</si>
  <si>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</si>
  <si>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</si>
  <si>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</si>
  <si>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</si>
  <si>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</si>
  <si>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</si>
  <si>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</si>
  <si>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</si>
  <si>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</si>
  <si>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</si>
  <si>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</si>
  <si>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</si>
  <si>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</si>
  <si>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</si>
  <si>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</si>
  <si>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</si>
  <si>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</si>
  <si>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</si>
  <si>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</si>
  <si>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</si>
  <si>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</si>
  <si>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</si>
  <si>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</si>
  <si>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</si>
  <si>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</si>
  <si>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</si>
  <si>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</si>
  <si>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</si>
  <si>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</si>
  <si>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</si>
  <si>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</si>
  <si>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</si>
  <si>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</si>
  <si>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</si>
  <si>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</si>
  <si>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</si>
  <si>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</si>
  <si>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</si>
  <si>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</si>
  <si>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</si>
  <si>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</si>
  <si>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</si>
  <si>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</si>
  <si>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</si>
  <si>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</si>
  <si>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</si>
  <si>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</si>
  <si>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</si>
  <si>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</si>
  <si>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</si>
  <si>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</si>
  <si>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</si>
  <si>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</si>
  <si>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</si>
  <si>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</si>
  <si>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</si>
  <si>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</si>
  <si>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</si>
  <si>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</si>
  <si>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</si>
  <si>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</si>
  <si>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</si>
  <si>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</si>
  <si>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</si>
  <si>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</si>
  <si>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</si>
  <si>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</si>
  <si>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</si>
  <si>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</si>
  <si>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</si>
  <si>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</si>
  <si>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</si>
  <si>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</si>
  <si>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</si>
  <si>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</si>
  <si>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</si>
  <si>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</si>
  <si>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</si>
  <si>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</si>
  <si>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</si>
  <si>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</si>
  <si>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</si>
  <si>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</si>
  <si>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</si>
  <si>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</si>
  <si>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</si>
  <si>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</si>
  <si>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</si>
  <si>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</si>
  <si>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</si>
  <si>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</si>
  <si>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</si>
  <si>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</si>
  <si>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</si>
  <si>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</si>
  <si>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</si>
  <si>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</si>
  <si>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</si>
  <si>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</si>
  <si>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</si>
  <si>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</si>
  <si>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</si>
  <si>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</si>
  <si>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</si>
  <si>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</si>
  <si>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</si>
  <si>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</si>
  <si>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</si>
  <si>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</si>
  <si>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</si>
  <si>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</si>
  <si>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</si>
  <si>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</si>
  <si>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</si>
  <si>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</si>
  <si>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</si>
  <si>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</si>
  <si>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</si>
  <si>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</si>
  <si>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</si>
  <si>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</si>
  <si>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</si>
  <si>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</si>
  <si>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</si>
  <si>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</si>
  <si>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</si>
  <si>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</si>
  <si>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</si>
  <si>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</si>
  <si>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</si>
  <si>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</si>
  <si>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</si>
  <si>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</si>
  <si>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</si>
  <si>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</si>
  <si>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</si>
  <si>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</si>
  <si>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</si>
  <si>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</si>
  <si>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</si>
  <si>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</si>
  <si>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</si>
  <si>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</si>
  <si>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</si>
  <si>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</si>
  <si>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</si>
  <si>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</si>
  <si>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</si>
  <si>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</si>
  <si>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</si>
  <si>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</si>
  <si>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</si>
  <si>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</si>
  <si>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</si>
  <si>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</si>
  <si>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</si>
  <si>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</si>
  <si>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</si>
  <si>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</si>
  <si>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</si>
  <si>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</si>
  <si>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</si>
  <si>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</si>
  <si>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</si>
  <si>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</si>
  <si>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</si>
  <si>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</si>
  <si>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</si>
  <si>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</si>
  <si>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</si>
  <si>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</si>
  <si>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</si>
  <si>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</si>
  <si>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</si>
  <si>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</si>
  <si>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</si>
  <si>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</si>
  <si>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</si>
  <si>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</si>
  <si>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</si>
  <si>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</si>
  <si>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</si>
  <si>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</si>
  <si>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</si>
  <si>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</si>
  <si>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</si>
  <si>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</si>
  <si>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</si>
  <si>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</si>
  <si>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</si>
  <si>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</si>
  <si>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</si>
  <si>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</si>
  <si>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</si>
  <si>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</si>
  <si>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</si>
  <si>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</si>
  <si>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</si>
  <si>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</si>
  <si>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</si>
  <si>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</si>
  <si>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</si>
  <si>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</si>
  <si>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</si>
  <si>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</si>
  <si>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</si>
  <si>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</si>
  <si>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</si>
  <si>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</si>
  <si>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</si>
  <si>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</si>
  <si>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</si>
  <si>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</si>
  <si>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</si>
  <si>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</si>
  <si>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</si>
  <si>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</si>
  <si>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</si>
  <si>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</si>
  <si>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</si>
  <si>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</si>
  <si>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</si>
  <si>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</si>
  <si>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</si>
  <si>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</si>
  <si>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</si>
  <si>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</si>
  <si>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</si>
  <si>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</si>
  <si>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</si>
  <si>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</si>
  <si>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</si>
  <si>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</si>
  <si>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</si>
  <si>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</si>
  <si>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</si>
  <si>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</si>
  <si>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</si>
  <si>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</si>
  <si>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</si>
  <si>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</si>
  <si>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</si>
  <si>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</si>
  <si>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</si>
  <si>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</si>
  <si>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</si>
  <si>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</si>
  <si>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</si>
  <si>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</si>
  <si>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</si>
  <si>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</si>
  <si>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</si>
  <si>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</si>
  <si>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</si>
  <si>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</si>
  <si>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</si>
  <si>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</si>
  <si>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</si>
  <si>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</si>
  <si>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</si>
  <si>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</si>
  <si>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</si>
  <si>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</si>
  <si>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</si>
  <si>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</si>
  <si>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</si>
  <si>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</si>
  <si>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</si>
  <si>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</si>
  <si>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</si>
  <si>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</si>
  <si>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</si>
  <si>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</si>
  <si>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</si>
  <si>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</si>
  <si>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</si>
  <si>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</si>
  <si>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</si>
  <si>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</si>
  <si>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</si>
  <si>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</si>
  <si>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</si>
  <si>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</si>
  <si>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</si>
  <si>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</si>
  <si>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</si>
  <si>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</si>
  <si>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</si>
  <si>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</si>
  <si>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</si>
  <si>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</si>
  <si>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</si>
  <si>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</si>
  <si>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</si>
  <si>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</si>
  <si>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</si>
  <si>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</si>
  <si>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</si>
  <si>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</si>
  <si>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</si>
  <si>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</si>
  <si>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</si>
  <si>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</si>
  <si>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</si>
  <si>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</si>
  <si>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</si>
  <si>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</si>
  <si>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</si>
  <si>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</si>
  <si>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</si>
  <si>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</si>
  <si>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</si>
  <si>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</si>
  <si>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</si>
  <si>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</si>
  <si>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</si>
  <si>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</si>
  <si>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</si>
  <si>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</si>
  <si>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</si>
  <si>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</si>
  <si>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</si>
  <si>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</si>
  <si>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</si>
  <si>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</si>
  <si>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</si>
  <si>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</si>
  <si>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</si>
  <si>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</si>
  <si>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</si>
  <si>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</si>
  <si>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</si>
  <si>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</si>
  <si>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</si>
  <si>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</si>
  <si>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</si>
  <si>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</si>
  <si>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</si>
  <si>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</si>
  <si>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</si>
  <si>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</si>
  <si>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</si>
  <si>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</si>
  <si>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</si>
  <si>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</si>
  <si>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</si>
  <si>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</si>
  <si>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</si>
  <si>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</si>
  <si>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</si>
  <si>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</si>
  <si>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</si>
  <si>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</si>
  <si>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</si>
  <si>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</si>
  <si>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</si>
  <si>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</si>
  <si>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</si>
  <si>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</si>
  <si>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</si>
  <si>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</si>
  <si>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</si>
  <si>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</si>
  <si>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</si>
  <si>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</si>
  <si>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</si>
  <si>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</si>
  <si>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</si>
  <si>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</si>
  <si>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</si>
  <si>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</si>
  <si>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</si>
  <si>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</si>
  <si>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</si>
  <si>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</si>
  <si>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</si>
  <si>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</si>
  <si>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</si>
  <si>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</si>
  <si>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</si>
  <si>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</si>
  <si>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</si>
  <si>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</si>
  <si>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</si>
  <si>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</si>
  <si>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</si>
  <si>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</si>
  <si>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</si>
  <si>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</si>
  <si>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</si>
  <si>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</si>
  <si>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</si>
  <si>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</si>
  <si>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</si>
  <si>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</si>
  <si>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</si>
  <si>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</si>
  <si>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</si>
  <si>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</si>
  <si>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</si>
  <si>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</si>
  <si>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</si>
  <si>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</si>
  <si>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</si>
  <si>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</si>
  <si>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</si>
  <si>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</si>
  <si>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</si>
  <si>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</si>
  <si>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</si>
  <si>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</si>
  <si>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</si>
  <si>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</si>
  <si>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</si>
  <si>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</si>
  <si>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</si>
  <si>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</si>
  <si>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</si>
  <si>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</si>
  <si>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</si>
  <si>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</si>
  <si>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</si>
  <si>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</si>
  <si>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</si>
  <si>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</si>
  <si>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</si>
  <si>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</si>
  <si>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</si>
  <si>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</si>
  <si>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</si>
  <si>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</si>
  <si>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</si>
  <si>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</si>
  <si>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</si>
  <si>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</si>
  <si>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</si>
  <si>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</si>
  <si>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</si>
  <si>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</si>
  <si>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</si>
  <si>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</si>
  <si>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</si>
  <si>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</si>
  <si>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</si>
  <si>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</si>
  <si>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</si>
  <si>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</si>
  <si>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</si>
  <si>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</si>
  <si>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</si>
  <si>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</si>
  <si>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</si>
  <si>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</si>
  <si>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</si>
  <si>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</si>
  <si>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</si>
  <si>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</si>
  <si>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</si>
  <si>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</si>
  <si>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</si>
  <si>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</si>
  <si>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</si>
  <si>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</si>
  <si>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</si>
  <si>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</si>
  <si>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</si>
  <si>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</si>
  <si>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</si>
  <si>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</si>
  <si>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</si>
  <si>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</si>
  <si>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</si>
  <si>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</si>
  <si>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</si>
  <si>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</si>
  <si>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</si>
  <si>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</si>
  <si>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</si>
  <si>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</si>
  <si>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</si>
  <si>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</si>
  <si>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</si>
  <si>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</si>
  <si>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</si>
  <si>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</si>
  <si>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</si>
  <si>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</si>
  <si>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</si>
  <si>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</si>
  <si>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</si>
  <si>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</si>
  <si>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</si>
  <si>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</si>
  <si>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</si>
  <si>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</si>
  <si>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</si>
  <si>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</si>
  <si>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</si>
  <si>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</si>
  <si>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</si>
  <si>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</si>
  <si>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</si>
  <si>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</si>
  <si>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</si>
  <si>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</si>
  <si>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</si>
  <si>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</si>
  <si>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</si>
  <si>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</si>
  <si>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</si>
  <si>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</si>
  <si>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</si>
  <si>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</si>
  <si>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</si>
  <si>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</si>
  <si>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</si>
  <si>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</si>
  <si>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</si>
  <si>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</si>
  <si>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</si>
  <si>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</si>
  <si>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</si>
  <si>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</si>
  <si>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</si>
  <si>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</si>
  <si>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</si>
  <si>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</si>
  <si>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</si>
  <si>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</si>
  <si>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</si>
  <si>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</si>
  <si>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</si>
  <si>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</si>
  <si>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</si>
  <si>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</si>
  <si>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</si>
  <si>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</si>
  <si>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</si>
  <si>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</si>
  <si>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</si>
  <si>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</si>
  <si>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</si>
  <si>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</si>
  <si>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</si>
  <si>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</si>
  <si>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</si>
  <si>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</si>
  <si>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</si>
  <si>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</si>
  <si>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</si>
  <si>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</si>
  <si>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</si>
  <si>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</si>
  <si>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</si>
  <si>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</si>
  <si>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</si>
  <si>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</si>
  <si>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</si>
  <si>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</si>
  <si>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</si>
  <si>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</si>
  <si>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</si>
  <si>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</si>
  <si>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</si>
  <si>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</si>
  <si>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</si>
  <si>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</si>
  <si>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</si>
  <si>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</si>
  <si>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</si>
  <si>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</si>
  <si>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</si>
  <si>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</si>
  <si>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</si>
  <si>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</si>
  <si>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</si>
  <si>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</si>
  <si>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</si>
  <si>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</si>
  <si>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</si>
  <si>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</si>
  <si>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</si>
  <si>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</si>
  <si>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</si>
  <si>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</si>
  <si>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</si>
  <si>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</si>
  <si>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</si>
  <si>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</si>
  <si>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</si>
  <si>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</si>
  <si>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</si>
  <si>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</si>
  <si>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</si>
  <si>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</si>
  <si>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</si>
  <si>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</si>
  <si>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</si>
  <si>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</si>
  <si>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</si>
  <si>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</si>
  <si>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</si>
  <si>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</si>
  <si>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</si>
  <si>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</si>
  <si>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</si>
  <si>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</si>
  <si>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</si>
  <si>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</si>
  <si>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</si>
  <si>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</si>
  <si>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</si>
  <si>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</si>
  <si>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</si>
  <si>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</si>
  <si>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</si>
  <si>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</si>
  <si>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</si>
  <si>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</si>
  <si>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</si>
  <si>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</si>
  <si>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</si>
  <si>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</si>
  <si>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</si>
  <si>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</si>
  <si>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</si>
  <si>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</si>
  <si>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</si>
  <si>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</si>
  <si>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</si>
  <si>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</si>
  <si>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</si>
  <si>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</si>
  <si>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</si>
  <si>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</si>
  <si>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</si>
  <si>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</si>
  <si>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</si>
  <si>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</si>
  <si>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</si>
  <si>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</si>
  <si>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</si>
  <si>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</si>
  <si>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</si>
  <si>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</si>
  <si>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</si>
  <si>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</si>
  <si>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</si>
  <si>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</si>
  <si>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</si>
  <si>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</si>
  <si>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</si>
  <si>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</si>
  <si>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</si>
  <si>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</si>
  <si>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</si>
  <si>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</si>
  <si>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</si>
  <si>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</si>
  <si>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</si>
  <si>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</si>
  <si>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</si>
  <si>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</si>
  <si>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</si>
  <si>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</si>
  <si>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</si>
  <si>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</si>
  <si>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</si>
  <si>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</si>
  <si>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</si>
  <si>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</si>
  <si>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</si>
  <si>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</si>
  <si>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</si>
  <si>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</si>
  <si>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</si>
  <si>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</si>
  <si>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</si>
  <si>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</si>
  <si>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</si>
  <si>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</si>
  <si>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</si>
  <si>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</si>
  <si>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</si>
  <si>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</si>
  <si>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</si>
  <si>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</si>
  <si>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</si>
  <si>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</si>
  <si>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</si>
  <si>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</si>
  <si>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</si>
  <si>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</si>
  <si>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</si>
  <si>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</si>
  <si>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</si>
  <si>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</si>
  <si>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</si>
  <si>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</si>
  <si>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</si>
  <si>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</si>
  <si>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</si>
  <si>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</si>
  <si>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</si>
  <si>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</si>
  <si>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</si>
  <si>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</si>
  <si>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</si>
  <si>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</si>
  <si>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</si>
  <si>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</si>
  <si>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</si>
  <si>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</si>
  <si>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</si>
  <si>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</si>
  <si>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</si>
  <si>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</si>
  <si>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</si>
  <si>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</si>
  <si>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</si>
  <si>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</si>
  <si>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</si>
  <si>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</si>
  <si>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</si>
  <si>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</si>
  <si>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</si>
  <si>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</si>
  <si>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</si>
  <si>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</si>
  <si>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</si>
  <si>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</si>
  <si>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</si>
  <si>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</si>
  <si>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</si>
  <si>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</si>
  <si>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</si>
  <si>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</si>
  <si>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</si>
  <si>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</si>
  <si>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</si>
  <si>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</si>
  <si>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</si>
  <si>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</si>
  <si>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</si>
  <si>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</si>
  <si>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</si>
  <si>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</si>
  <si>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</si>
  <si>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</si>
  <si>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</si>
  <si>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</si>
  <si>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</si>
  <si>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</si>
  <si>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</si>
  <si>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</si>
  <si>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</si>
  <si>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</si>
  <si>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</si>
  <si>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</si>
  <si>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</si>
  <si>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</si>
  <si>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</si>
  <si>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</si>
  <si>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</si>
  <si>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</si>
  <si>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</si>
  <si>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</si>
  <si>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</si>
  <si>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</si>
  <si>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</si>
  <si>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</si>
  <si>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</si>
  <si>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</si>
  <si>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</si>
  <si>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</si>
  <si>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</si>
  <si>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</si>
  <si>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</si>
  <si>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</si>
  <si>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</si>
  <si>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</si>
  <si>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</si>
  <si>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</si>
  <si>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</si>
  <si>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</si>
  <si>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</si>
  <si>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</si>
  <si>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</si>
  <si>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</si>
  <si>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</si>
  <si>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</si>
  <si>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</si>
  <si>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</si>
  <si>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</si>
  <si>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</si>
  <si>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</si>
  <si>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</si>
  <si>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</si>
  <si>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</si>
  <si>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</si>
  <si>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</si>
  <si>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</si>
  <si>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</si>
  <si>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</si>
  <si>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</si>
  <si>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</si>
  <si>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</si>
  <si>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</si>
  <si>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</si>
  <si>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</si>
  <si>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</si>
  <si>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</si>
  <si>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</si>
  <si>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</si>
  <si>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</si>
  <si>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</si>
  <si>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</si>
  <si>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</si>
  <si>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</si>
  <si>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</si>
  <si>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</si>
  <si>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</si>
  <si>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</si>
  <si>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</si>
  <si>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</si>
  <si>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</si>
  <si>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</si>
  <si>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</si>
  <si>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</si>
  <si>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</si>
  <si>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</si>
  <si>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</si>
  <si>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</si>
  <si>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</si>
  <si>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</si>
  <si>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</si>
  <si>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</si>
  <si>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</si>
  <si>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</si>
  <si>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</si>
  <si>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</si>
  <si>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</si>
  <si>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</si>
  <si>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</si>
  <si>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</si>
  <si>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</si>
  <si>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</si>
  <si>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</si>
  <si>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</si>
  <si>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</si>
  <si>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</si>
  <si>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</si>
  <si>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</si>
  <si>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</si>
  <si>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</si>
  <si>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</si>
  <si>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</si>
  <si>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</si>
  <si>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</si>
  <si>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</si>
  <si>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</si>
  <si>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</si>
  <si>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</si>
  <si>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</si>
  <si>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</si>
  <si>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</si>
  <si>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</si>
  <si>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</si>
  <si>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</si>
  <si>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</si>
  <si>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</si>
  <si>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</si>
  <si>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</si>
  <si>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</si>
  <si>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</si>
  <si>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</si>
  <si>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</si>
  <si>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</si>
  <si>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</si>
  <si>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</si>
  <si>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</si>
  <si>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</si>
  <si>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</si>
  <si>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</si>
  <si>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</si>
  <si>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</si>
  <si>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</si>
  <si>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</si>
  <si>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</si>
  <si>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</si>
  <si>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</si>
  <si>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</si>
  <si>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</si>
  <si>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</si>
  <si>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</si>
  <si>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</si>
  <si>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</si>
  <si>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</si>
  <si>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</si>
  <si>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</si>
  <si>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</si>
  <si>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</si>
  <si>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</si>
  <si>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</si>
  <si>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</si>
  <si>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</si>
  <si>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</si>
  <si>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</si>
  <si>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</si>
  <si>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</si>
  <si>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</si>
  <si>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</si>
  <si>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</si>
  <si>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</si>
  <si>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</si>
  <si>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</si>
  <si>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</si>
  <si>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</si>
  <si>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</si>
  <si>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</si>
  <si>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</si>
  <si>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</si>
  <si>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</si>
  <si>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</si>
  <si>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</si>
  <si>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</si>
  <si>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</si>
  <si>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</si>
  <si>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</si>
  <si>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</si>
  <si>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</si>
  <si>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</si>
  <si>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</si>
  <si>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</si>
  <si>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</si>
  <si>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</si>
  <si>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</si>
  <si>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</si>
  <si>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</si>
  <si>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</si>
  <si>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</si>
  <si>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</si>
  <si>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</si>
  <si>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</si>
  <si>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</si>
  <si>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</si>
  <si>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</si>
  <si>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</si>
  <si>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</si>
  <si>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</si>
  <si>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</si>
  <si>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</si>
  <si>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</si>
  <si>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</si>
  <si>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</si>
  <si>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</si>
  <si>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</si>
  <si>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</si>
  <si>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</si>
  <si>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</si>
  <si>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</si>
  <si>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</si>
  <si>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</si>
  <si>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</si>
  <si>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</si>
  <si>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</si>
  <si>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</si>
  <si>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</si>
  <si>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</si>
  <si>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</si>
  <si>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</si>
  <si>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</si>
  <si>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</si>
  <si>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</si>
  <si>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</si>
  <si>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</si>
  <si>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</si>
  <si>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</si>
  <si>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</si>
  <si>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</si>
  <si>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</si>
  <si>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</si>
  <si>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</si>
  <si>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</si>
  <si>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</si>
  <si>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</si>
  <si>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</si>
  <si>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</si>
  <si>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</si>
  <si>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</si>
  <si>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</si>
  <si>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</si>
  <si>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</si>
  <si>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</si>
  <si>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</si>
  <si>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</si>
  <si>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</si>
  <si>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</si>
  <si>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</si>
  <si>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</si>
  <si>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</si>
  <si>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</si>
  <si>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</si>
  <si>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</si>
  <si>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</si>
  <si>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</si>
  <si>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</si>
  <si>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</si>
  <si>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</si>
  <si>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</si>
  <si>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</si>
  <si>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</si>
  <si>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</si>
  <si>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</si>
  <si>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</si>
  <si>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</si>
  <si>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</si>
  <si>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</si>
  <si>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</si>
  <si>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</si>
  <si>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</si>
  <si>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</si>
  <si>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</si>
  <si>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</si>
  <si>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</si>
  <si>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</si>
  <si>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</si>
  <si>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</si>
  <si>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</si>
  <si>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</si>
  <si>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</si>
  <si>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</si>
  <si>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</si>
  <si>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</si>
  <si>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</si>
  <si>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</si>
  <si>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</si>
  <si>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</si>
  <si>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</si>
  <si>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</si>
  <si>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</si>
  <si>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</si>
  <si>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</si>
  <si>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</si>
  <si>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</si>
  <si>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</si>
  <si>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</si>
  <si>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</si>
  <si>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</si>
  <si>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</si>
  <si>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</si>
  <si>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</si>
  <si>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</si>
  <si>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</si>
  <si>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</si>
  <si>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</si>
  <si>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</si>
  <si>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</si>
  <si>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</si>
  <si>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</si>
  <si>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</si>
  <si>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</si>
  <si>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</si>
  <si>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</si>
  <si>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</si>
  <si>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</si>
  <si>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</si>
  <si>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</si>
  <si>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</si>
  <si>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</si>
  <si>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</si>
  <si>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</si>
  <si>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</si>
  <si>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</si>
  <si>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</si>
  <si>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</si>
  <si>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</si>
  <si>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</si>
  <si>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</si>
  <si>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</si>
  <si>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</si>
  <si>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</si>
  <si>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</si>
  <si>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</si>
  <si>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</si>
  <si>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</si>
  <si>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</si>
  <si>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</si>
  <si>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</si>
  <si>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</si>
  <si>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</si>
  <si>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</si>
  <si>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</si>
  <si>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</si>
  <si>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</si>
  <si>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</si>
  <si>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</si>
  <si>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</si>
  <si>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</si>
  <si>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</si>
  <si>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</si>
  <si>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</si>
  <si>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</si>
  <si>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</si>
  <si>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</si>
  <si>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</si>
  <si>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</si>
  <si>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</si>
  <si>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</si>
  <si>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</si>
  <si>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</si>
  <si>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</si>
  <si>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</si>
  <si>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</si>
  <si>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</si>
  <si>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</si>
  <si>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</si>
  <si>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</si>
  <si>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</si>
  <si>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</si>
  <si>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</si>
  <si>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</si>
  <si>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</si>
  <si>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</si>
  <si>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</si>
  <si>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</si>
  <si>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</si>
  <si>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</si>
  <si>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</si>
  <si>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</si>
  <si>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</si>
  <si>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</si>
  <si>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</si>
  <si>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</si>
  <si>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</si>
  <si>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</si>
  <si>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</si>
  <si>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</si>
  <si>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</si>
  <si>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</si>
  <si>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</si>
  <si>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</si>
  <si>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</si>
  <si>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</si>
  <si>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</si>
  <si>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</si>
  <si>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</si>
  <si>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</si>
  <si>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</si>
  <si>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</si>
  <si>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</si>
  <si>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</si>
  <si>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</si>
  <si>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</si>
  <si>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</si>
  <si>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</si>
  <si>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</si>
  <si>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</si>
  <si>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</si>
  <si>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</si>
  <si>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</si>
  <si>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</si>
  <si>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</si>
  <si>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</si>
  <si>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</si>
  <si>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</si>
  <si>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</si>
  <si>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</si>
  <si>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</si>
  <si>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</si>
  <si>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</si>
  <si>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</si>
  <si>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</si>
  <si>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</si>
  <si>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</si>
  <si>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</si>
  <si>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</si>
  <si>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</si>
  <si>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</si>
  <si>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</si>
  <si>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</si>
  <si>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</si>
  <si>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</si>
  <si>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</si>
  <si>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</si>
  <si>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</si>
  <si>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</si>
  <si>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</si>
  <si>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</si>
  <si>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</si>
  <si>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</si>
  <si>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</si>
  <si>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</si>
  <si>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</si>
  <si>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</si>
  <si>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</si>
  <si>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</si>
  <si>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</si>
  <si>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</si>
  <si>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</si>
  <si>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</si>
  <si>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</si>
  <si>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</si>
  <si>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</si>
  <si>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</si>
  <si>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</si>
  <si>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</si>
  <si>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</si>
  <si>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</si>
  <si>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</si>
  <si>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</si>
  <si>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</si>
  <si>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</si>
  <si>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</si>
  <si>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</si>
  <si>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</si>
  <si>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</si>
  <si>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</si>
  <si>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</si>
  <si>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</si>
  <si>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</si>
  <si>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</si>
  <si>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</si>
  <si>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</si>
  <si>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</si>
  <si>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</si>
  <si>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</si>
  <si>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</si>
  <si>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</si>
  <si>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</si>
  <si>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</si>
  <si>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</si>
  <si>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</si>
  <si>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</si>
  <si>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</si>
  <si>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</si>
  <si>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</si>
  <si>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</si>
  <si>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</si>
  <si>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</si>
  <si>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</si>
  <si>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</si>
  <si>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</si>
  <si>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</si>
  <si>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</si>
  <si>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</si>
  <si>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</si>
  <si>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</si>
  <si>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</si>
  <si>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</si>
  <si>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</si>
  <si>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</si>
  <si>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</si>
  <si>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</si>
  <si>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</si>
  <si>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</si>
  <si>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</si>
  <si>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</si>
  <si>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</si>
  <si>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</si>
  <si>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</si>
  <si>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</si>
  <si>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</si>
  <si>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</si>
  <si>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</si>
  <si>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</si>
  <si>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</si>
  <si>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</si>
  <si>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</si>
  <si>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</si>
  <si>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</si>
  <si>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</si>
  <si>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</si>
  <si>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</si>
  <si>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</si>
  <si>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</si>
  <si>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</si>
  <si>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</si>
  <si>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</si>
  <si>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</si>
  <si>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</si>
  <si>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</si>
  <si>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</si>
  <si>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</si>
  <si>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</si>
  <si>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</si>
  <si>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</si>
  <si>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</si>
  <si>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</si>
  <si>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</si>
  <si>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</si>
  <si>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</si>
  <si>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</si>
  <si>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</si>
  <si>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</si>
  <si>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</si>
  <si>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</si>
  <si>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</si>
  <si>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</si>
  <si>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</si>
  <si>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</si>
  <si>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</si>
  <si>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</si>
  <si>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</si>
  <si>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</si>
  <si>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</si>
  <si>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</si>
  <si>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</si>
  <si>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</si>
  <si>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</si>
  <si>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</si>
  <si>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</si>
  <si>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</si>
  <si>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</si>
  <si>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</si>
  <si>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</si>
  <si>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</si>
  <si>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</si>
  <si>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</si>
  <si>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</si>
  <si>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</si>
  <si>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</si>
  <si>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</si>
  <si>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</si>
  <si>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</si>
  <si>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</si>
  <si>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</si>
  <si>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</si>
  <si>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</si>
  <si>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</si>
  <si>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</si>
  <si>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</si>
  <si>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</si>
  <si>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</si>
  <si>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</si>
  <si>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</si>
  <si>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</si>
  <si>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</si>
  <si>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</si>
  <si>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</si>
  <si>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</si>
  <si>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</si>
  <si>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</si>
  <si>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</si>
  <si>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</si>
  <si>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</si>
  <si>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</si>
  <si>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</si>
  <si>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</si>
  <si>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</si>
  <si>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</si>
  <si>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</si>
  <si>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</si>
  <si>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</si>
  <si>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</si>
  <si>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</si>
  <si>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</si>
  <si>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</si>
  <si>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</si>
  <si>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</si>
  <si>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</si>
  <si>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</si>
  <si>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</si>
  <si>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</si>
  <si>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</si>
  <si>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</si>
  <si>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</si>
  <si>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</si>
  <si>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</si>
  <si>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</si>
  <si>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</si>
  <si>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</si>
  <si>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</si>
  <si>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</si>
  <si>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</si>
  <si>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</si>
  <si>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</si>
  <si>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</si>
  <si>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</si>
  <si>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</si>
  <si>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</si>
  <si>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</si>
  <si>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</si>
  <si>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</si>
  <si>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</si>
  <si>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</si>
  <si>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</si>
  <si>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</si>
  <si>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</si>
  <si>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</si>
  <si>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</si>
  <si>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</si>
  <si>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</si>
  <si>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</si>
  <si>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</si>
  <si>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</si>
  <si>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</si>
  <si>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</si>
  <si>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</si>
  <si>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</si>
  <si>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</si>
  <si>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</si>
  <si>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</si>
  <si>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</si>
  <si>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</si>
  <si>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</si>
  <si>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</si>
  <si>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</si>
  <si>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</si>
  <si>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</si>
  <si>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</si>
  <si>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</si>
  <si>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</si>
  <si>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</si>
  <si>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</si>
  <si>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</si>
  <si>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</si>
  <si>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</si>
  <si>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</si>
  <si>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</si>
  <si>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</si>
  <si>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</si>
  <si>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</si>
  <si>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</si>
  <si>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</si>
  <si>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</si>
  <si>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</si>
  <si>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</si>
  <si>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</si>
  <si>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</si>
  <si>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</si>
  <si>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</si>
  <si>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</si>
  <si>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</si>
  <si>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</si>
  <si>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</si>
  <si>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</si>
  <si>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</si>
  <si>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</si>
  <si>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</si>
  <si>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</si>
  <si>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</si>
  <si>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</si>
  <si>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</si>
  <si>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</si>
  <si>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</si>
  <si>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</si>
  <si>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</si>
  <si>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</si>
  <si>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</si>
  <si>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</si>
  <si>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</si>
  <si>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</si>
  <si>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</si>
  <si>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</si>
  <si>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</si>
  <si>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</si>
  <si>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</si>
  <si>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</si>
  <si>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</si>
  <si>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</si>
  <si>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</si>
  <si>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</si>
  <si>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</si>
  <si>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</si>
  <si>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</si>
  <si>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</si>
  <si>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</si>
  <si>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</si>
  <si>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</si>
  <si>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</si>
  <si>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</si>
  <si>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</si>
  <si>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</si>
  <si>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</si>
  <si>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</si>
  <si>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</si>
  <si>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</si>
  <si>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</si>
  <si>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</si>
  <si>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</si>
  <si>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</si>
  <si>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</si>
  <si>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</si>
  <si>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</si>
  <si>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</si>
  <si>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</si>
  <si>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</si>
  <si>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</si>
  <si>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</si>
  <si>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</si>
  <si>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</si>
  <si>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</si>
  <si>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</si>
  <si>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</si>
  <si>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</si>
  <si>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</si>
  <si>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</si>
  <si>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</si>
  <si>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</si>
  <si>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</si>
  <si>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</si>
  <si>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</si>
  <si>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</si>
  <si>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</si>
  <si>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</si>
  <si>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</si>
  <si>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</si>
  <si>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</si>
  <si>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</si>
  <si>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</si>
  <si>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</si>
  <si>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</si>
  <si>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</si>
  <si>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</si>
  <si>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</si>
  <si>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</si>
  <si>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</si>
  <si>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</si>
  <si>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</si>
  <si>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</si>
  <si>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</si>
  <si>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</si>
  <si>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</si>
  <si>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</si>
  <si>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</si>
  <si>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</si>
  <si>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</si>
  <si>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</si>
  <si>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</si>
  <si>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</si>
  <si>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</si>
  <si>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</si>
  <si>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</si>
  <si>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</si>
  <si>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</si>
  <si>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</si>
  <si>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</si>
  <si>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</si>
  <si>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</si>
  <si>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</si>
  <si>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</si>
  <si>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</si>
  <si>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</si>
  <si>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</si>
  <si>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</si>
  <si>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</si>
  <si>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</si>
  <si>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</si>
  <si>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</si>
  <si>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</si>
  <si>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</si>
  <si>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</si>
  <si>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</si>
  <si>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</si>
  <si>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</si>
  <si>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</si>
  <si>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</si>
  <si>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</si>
  <si>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</si>
  <si>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</si>
  <si>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</si>
  <si>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</si>
  <si>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</si>
  <si>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</si>
  <si>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</si>
  <si>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</si>
  <si>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</si>
  <si>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</si>
  <si>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</si>
  <si>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</si>
  <si>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</si>
  <si>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</si>
  <si>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</si>
  <si>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</si>
  <si>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</si>
  <si>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</si>
  <si>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</si>
  <si>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</si>
  <si>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</si>
  <si>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</si>
  <si>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</si>
  <si>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</si>
  <si>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</si>
  <si>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</si>
  <si>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</si>
  <si>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</si>
  <si>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</si>
  <si>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</si>
  <si>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</si>
  <si>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</si>
  <si>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</si>
  <si>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</si>
  <si>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</si>
  <si>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</si>
  <si>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</si>
  <si>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</si>
  <si>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</si>
  <si>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</si>
  <si>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</si>
  <si>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</si>
  <si>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</si>
  <si>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</si>
  <si>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</si>
  <si>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</si>
  <si>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</si>
  <si>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</si>
  <si>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</si>
  <si>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</si>
  <si>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</si>
  <si>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</si>
  <si>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</si>
  <si>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</si>
  <si>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</si>
  <si>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</si>
  <si>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</si>
  <si>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</si>
  <si>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</si>
  <si>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</si>
  <si>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</si>
  <si>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</si>
  <si>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</si>
  <si>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</si>
  <si>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</si>
  <si>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</si>
  <si>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</si>
  <si>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</si>
  <si>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</si>
  <si>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</si>
  <si>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</si>
  <si>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</si>
  <si>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</si>
  <si>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</si>
  <si>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</si>
  <si>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</si>
  <si>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</si>
  <si>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</si>
  <si>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</si>
  <si>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</si>
  <si>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</si>
  <si>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</si>
  <si>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</si>
  <si>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</si>
  <si>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</si>
  <si>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</si>
  <si>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</si>
  <si>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</si>
  <si>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</si>
  <si>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</si>
  <si>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</si>
  <si>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</si>
  <si>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</si>
  <si>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</si>
  <si>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</si>
  <si>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</si>
  <si>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</si>
  <si>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</si>
  <si>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</si>
  <si>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</si>
  <si>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</si>
  <si>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</si>
  <si>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</si>
  <si>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</si>
  <si>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</si>
  <si>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</si>
  <si>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</si>
  <si>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</si>
  <si>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</si>
  <si>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</si>
  <si>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</si>
  <si>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</si>
  <si>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</si>
  <si>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</si>
  <si>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</si>
  <si>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</si>
  <si>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</si>
  <si>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</si>
  <si>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</si>
  <si>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</si>
  <si>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</si>
  <si>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</si>
  <si>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</si>
  <si>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</si>
  <si>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</si>
  <si>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</si>
  <si>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</si>
  <si>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</si>
  <si>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</si>
  <si>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</si>
  <si>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</si>
  <si>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</si>
  <si>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</si>
  <si>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</si>
  <si>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</si>
  <si>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</si>
  <si>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</si>
  <si>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</si>
  <si>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</si>
  <si>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</si>
  <si>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</si>
  <si>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</si>
  <si>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</si>
  <si>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</si>
  <si>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</si>
  <si>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</si>
  <si>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</si>
  <si>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</si>
  <si>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</si>
  <si>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</si>
  <si>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</si>
  <si>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</si>
  <si>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</si>
  <si>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</si>
  <si>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</si>
  <si>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</si>
  <si>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</si>
  <si>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</si>
  <si>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</si>
  <si>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</si>
  <si>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</si>
  <si>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</si>
  <si>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</si>
  <si>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</si>
  <si>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</si>
  <si>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</si>
  <si>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</si>
  <si>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</si>
  <si>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</si>
  <si>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</si>
  <si>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</si>
  <si>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</si>
  <si>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</si>
  <si>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</si>
  <si>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</si>
  <si>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</si>
  <si>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</si>
  <si>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</si>
  <si>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</si>
  <si>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</si>
  <si>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</si>
  <si>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</si>
  <si>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</si>
  <si>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</si>
  <si>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</si>
  <si>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</si>
  <si>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</si>
  <si>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</si>
  <si>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</si>
  <si>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</si>
  <si>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</si>
  <si>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</si>
  <si>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</si>
  <si>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</si>
  <si>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</si>
  <si>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</si>
  <si>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</si>
  <si>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</si>
  <si>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</si>
  <si>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</si>
  <si>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</si>
  <si>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</si>
  <si>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</si>
  <si>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</si>
  <si>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</si>
  <si>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</si>
  <si>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</si>
  <si>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</si>
  <si>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</si>
  <si>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</si>
  <si>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</si>
  <si>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</si>
  <si>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</si>
  <si>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</si>
  <si>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</si>
  <si>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</si>
  <si>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</si>
  <si>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</si>
  <si>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</si>
  <si>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</si>
  <si>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</si>
  <si>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</si>
  <si>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</si>
  <si>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</si>
  <si>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</si>
  <si>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</si>
  <si>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</si>
  <si>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</si>
  <si>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</si>
  <si>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</si>
  <si>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</si>
  <si>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</si>
  <si>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</si>
  <si>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</si>
  <si>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</si>
  <si>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</si>
  <si>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</si>
  <si>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</si>
  <si>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</si>
  <si>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</si>
  <si>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</si>
  <si>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</si>
  <si>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</si>
  <si>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</si>
  <si>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</si>
  <si>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</si>
  <si>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</si>
  <si>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</si>
  <si>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</si>
  <si>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</si>
  <si>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</si>
  <si>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</si>
  <si>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</si>
  <si>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</si>
  <si>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</si>
  <si>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</si>
  <si>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</si>
  <si>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</si>
  <si>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</si>
  <si>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</si>
  <si>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</si>
  <si>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</si>
  <si>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</si>
  <si>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</si>
  <si>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</si>
  <si>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</si>
  <si>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</si>
  <si>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</si>
  <si>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</si>
  <si>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</si>
  <si>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</si>
  <si>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</si>
  <si>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</si>
  <si>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</si>
  <si>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</si>
  <si>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</si>
  <si>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</si>
  <si>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</si>
  <si>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</si>
  <si>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</si>
  <si>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</si>
  <si>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</si>
  <si>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</si>
  <si>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</si>
  <si>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</si>
  <si>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</si>
  <si>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</si>
  <si>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</si>
  <si>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</si>
  <si>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</si>
  <si>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</si>
  <si>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</si>
  <si>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</si>
  <si>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</si>
  <si>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</si>
  <si>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</si>
  <si>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</si>
  <si>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</si>
  <si>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</si>
  <si>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</si>
  <si>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</si>
  <si>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</si>
  <si>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</si>
  <si>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</si>
  <si>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</si>
  <si>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</si>
  <si>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</si>
  <si>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</si>
  <si>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</si>
  <si>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</si>
  <si>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</si>
  <si>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</si>
  <si>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</si>
  <si>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</si>
  <si>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</si>
  <si>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</si>
  <si>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</si>
  <si>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</si>
  <si>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</si>
  <si>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</si>
  <si>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</si>
  <si>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</si>
  <si>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</si>
  <si>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</si>
  <si>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</si>
  <si>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</si>
  <si>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</si>
  <si>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</si>
  <si>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</si>
  <si>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</si>
  <si>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</si>
  <si>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</si>
  <si>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</si>
  <si>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</si>
  <si>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</si>
  <si>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</si>
  <si>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</si>
  <si>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</si>
  <si>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</si>
  <si>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</si>
  <si>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</si>
  <si>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</si>
  <si>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</si>
  <si>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</si>
  <si>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</si>
  <si>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</si>
  <si>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</si>
  <si>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</si>
  <si>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</si>
  <si>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</si>
  <si>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</si>
  <si>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</si>
  <si>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</si>
  <si>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</si>
  <si>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</si>
  <si>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</si>
  <si>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</si>
  <si>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</si>
  <si>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</si>
  <si>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</si>
  <si>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</si>
  <si>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</si>
  <si>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</si>
  <si>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</si>
  <si>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</si>
  <si>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</si>
  <si>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</si>
  <si>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</si>
  <si>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</si>
  <si>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</si>
  <si>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</si>
  <si>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</si>
  <si>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</si>
  <si>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</si>
  <si>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</si>
  <si>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</si>
  <si>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</si>
  <si>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</si>
  <si>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</si>
  <si>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</si>
  <si>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</si>
  <si>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</si>
  <si>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</si>
  <si>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</si>
  <si>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</si>
  <si>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</si>
  <si>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</si>
  <si>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</si>
  <si>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</si>
  <si>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</si>
  <si>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</si>
  <si>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</si>
  <si>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</si>
  <si>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</si>
  <si>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</si>
  <si>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</si>
  <si>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</si>
  <si>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</si>
  <si>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</si>
  <si>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</si>
  <si>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</si>
  <si>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</si>
  <si>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</si>
  <si>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</si>
  <si>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</si>
  <si>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</si>
  <si>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</si>
  <si>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</si>
  <si>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</si>
  <si>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</si>
  <si>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</si>
  <si>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</si>
  <si>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</si>
  <si>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</si>
  <si>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</si>
  <si>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</si>
  <si>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</si>
  <si>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</si>
  <si>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</si>
  <si>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</si>
  <si>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</si>
  <si>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</si>
  <si>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</si>
  <si>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</si>
  <si>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</si>
  <si>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</si>
  <si>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</si>
  <si>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</si>
  <si>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</si>
  <si>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</si>
  <si>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</si>
  <si>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</si>
  <si>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</si>
  <si>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</si>
  <si>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</si>
  <si>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</si>
  <si>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</si>
  <si>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</si>
  <si>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</si>
  <si>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</si>
  <si>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</si>
  <si>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</si>
  <si>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</si>
  <si>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</si>
  <si>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</si>
  <si>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</si>
  <si>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</si>
  <si>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</si>
  <si>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</si>
  <si>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</si>
  <si>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</si>
  <si>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</si>
  <si>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</si>
  <si>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</si>
  <si>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</si>
  <si>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</si>
  <si>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</si>
  <si>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</si>
  <si>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</si>
  <si>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</si>
  <si>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</si>
  <si>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</si>
  <si>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</si>
  <si>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</si>
  <si>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</si>
  <si>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</si>
  <si>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</si>
  <si>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</si>
  <si>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</si>
  <si>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</si>
  <si>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</si>
  <si>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</si>
  <si>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</si>
  <si>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</si>
  <si>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</si>
  <si>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</si>
  <si>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</si>
  <si>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</si>
  <si>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</si>
  <si>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</si>
  <si>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</si>
  <si>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</si>
  <si>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</si>
  <si>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</si>
  <si>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</si>
  <si>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</si>
  <si>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</si>
  <si>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</si>
  <si>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</si>
  <si>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</si>
  <si>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</si>
  <si>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</si>
  <si>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</si>
  <si>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</si>
  <si>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</si>
  <si>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</si>
  <si>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</si>
  <si>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</si>
  <si>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</si>
  <si>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</si>
  <si>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</si>
  <si>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</si>
  <si>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</si>
  <si>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</si>
  <si>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</si>
  <si>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</si>
  <si>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</si>
  <si>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</si>
  <si>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</si>
  <si>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</si>
  <si>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</si>
  <si>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</si>
  <si>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</si>
  <si>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</si>
  <si>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</si>
  <si>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</si>
  <si>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</si>
  <si>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</si>
  <si>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</si>
  <si>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</si>
  <si>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</si>
  <si>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</si>
  <si>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</si>
  <si>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</si>
  <si>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</si>
  <si>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</si>
  <si>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</si>
  <si>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</si>
  <si>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</si>
  <si>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</si>
  <si>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</si>
  <si>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</si>
  <si>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</si>
  <si>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</si>
  <si>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</si>
  <si>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</si>
  <si>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</si>
  <si>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</si>
  <si>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</si>
  <si>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</si>
  <si>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</si>
  <si>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</si>
  <si>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</si>
  <si>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</si>
  <si>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</si>
  <si>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</si>
  <si>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</si>
  <si>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</si>
  <si>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</si>
  <si>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</si>
  <si>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</si>
  <si>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</si>
  <si>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</si>
  <si>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</si>
  <si>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</si>
  <si>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</si>
  <si>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</si>
  <si>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</si>
  <si>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</si>
  <si>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</si>
  <si>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</si>
  <si>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</si>
  <si>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</si>
  <si>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</si>
  <si>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</si>
  <si>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</si>
  <si>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</si>
  <si>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</si>
  <si>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</si>
  <si>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</si>
  <si>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</si>
  <si>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</si>
  <si>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</si>
  <si>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</si>
  <si>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</si>
  <si>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</si>
  <si>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</si>
  <si>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</si>
  <si>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</si>
  <si>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</si>
  <si>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</si>
  <si>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</si>
  <si>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</si>
  <si>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</si>
  <si>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</si>
  <si>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</si>
  <si>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</si>
  <si>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</si>
  <si>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</si>
  <si>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</si>
  <si>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</si>
  <si>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</si>
  <si>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</si>
  <si>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</si>
  <si>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</si>
  <si>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</si>
  <si>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</si>
  <si>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</si>
  <si>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</si>
  <si>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</si>
  <si>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</si>
  <si>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</si>
  <si>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</si>
  <si>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</si>
  <si>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</si>
  <si>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</si>
  <si>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</si>
  <si>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</si>
  <si>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</si>
  <si>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</si>
  <si>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</si>
  <si>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</si>
  <si>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</si>
  <si>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</si>
  <si>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</si>
  <si>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</si>
  <si>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</si>
  <si>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</si>
  <si>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</si>
  <si>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</si>
  <si>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</si>
  <si>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</si>
  <si>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</si>
  <si>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</si>
  <si>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</si>
  <si>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</si>
  <si>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</si>
  <si>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</si>
  <si>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</si>
  <si>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</si>
  <si>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</si>
  <si>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</si>
  <si>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</si>
  <si>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</si>
  <si>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</si>
  <si>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</si>
  <si>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</si>
  <si>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</si>
  <si>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</si>
  <si>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</si>
  <si>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</si>
  <si>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</si>
  <si>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</si>
  <si>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</si>
  <si>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</si>
  <si>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</si>
  <si>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</si>
  <si>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</si>
  <si>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</si>
  <si>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</si>
  <si>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</si>
  <si>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</si>
  <si>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</si>
  <si>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</si>
  <si>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</si>
  <si>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</si>
  <si>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</si>
  <si>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</si>
  <si>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</si>
  <si>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</si>
  <si>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</si>
  <si>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</si>
  <si>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</si>
  <si>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</si>
  <si>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</si>
  <si>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</si>
  <si>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</si>
  <si>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</si>
  <si>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</si>
  <si>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</si>
  <si>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</si>
  <si>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</si>
  <si>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</si>
  <si>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</si>
  <si>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</si>
  <si>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</si>
  <si>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</si>
  <si>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</si>
  <si>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</si>
  <si>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</si>
  <si>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</si>
  <si>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</si>
  <si>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</si>
  <si>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</si>
  <si>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</si>
  <si>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</si>
  <si>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</si>
  <si>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</si>
  <si>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</si>
  <si>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</si>
  <si>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</si>
  <si>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</si>
  <si>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</si>
  <si>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</si>
  <si>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</si>
  <si>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</si>
  <si>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</si>
  <si>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</si>
  <si>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</si>
  <si>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</si>
  <si>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</si>
  <si>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</si>
  <si>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</si>
  <si>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</si>
  <si>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</si>
  <si>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</si>
  <si>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</si>
  <si>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</si>
  <si>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</si>
  <si>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</si>
  <si>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</si>
  <si>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</si>
  <si>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</si>
  <si>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</si>
  <si>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</si>
  <si>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</si>
  <si>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</si>
  <si>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</si>
  <si>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</si>
  <si>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</si>
  <si>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</si>
  <si>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</si>
  <si>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</si>
  <si>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</si>
  <si>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</si>
  <si>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</si>
  <si>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</si>
  <si>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</si>
  <si>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</si>
  <si>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</si>
  <si>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</si>
  <si>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</si>
  <si>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</si>
  <si>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</si>
  <si>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</si>
  <si>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</si>
  <si>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</si>
  <si>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</si>
  <si>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</si>
  <si>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</si>
  <si>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</si>
  <si>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</si>
  <si>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</si>
  <si>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</si>
  <si>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</si>
  <si>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</si>
  <si>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</si>
  <si>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</si>
  <si>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</si>
  <si>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</si>
  <si>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</si>
  <si>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</si>
  <si>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</si>
  <si>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</si>
  <si>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</si>
  <si>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</si>
  <si>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</si>
  <si>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</si>
  <si>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</si>
  <si>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</si>
  <si>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</si>
  <si>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</si>
  <si>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</si>
  <si>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</si>
  <si>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</si>
  <si>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</si>
  <si>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</si>
  <si>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</si>
  <si>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</si>
  <si>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</si>
  <si>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</si>
  <si>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</si>
  <si>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</si>
  <si>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</si>
  <si>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</si>
  <si>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</si>
  <si>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</si>
  <si>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</si>
  <si>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</si>
  <si>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</si>
  <si>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</si>
  <si>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</si>
  <si>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</si>
  <si>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</si>
  <si>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</si>
  <si>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</si>
  <si>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</si>
  <si>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</si>
  <si>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</si>
  <si>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</si>
  <si>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</si>
  <si>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</si>
  <si>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</si>
  <si>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</si>
  <si>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</si>
  <si>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</si>
  <si>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</si>
  <si>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</si>
  <si>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</si>
  <si>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</si>
  <si>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</si>
  <si>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</si>
  <si>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</si>
  <si>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</si>
  <si>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</si>
  <si>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</si>
  <si>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</si>
  <si>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</si>
  <si>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</si>
  <si>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</si>
  <si>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</si>
  <si>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</si>
  <si>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</si>
  <si>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</si>
  <si>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</si>
  <si>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</si>
  <si>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</si>
  <si>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</si>
  <si>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</si>
  <si>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</si>
  <si>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</si>
  <si>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</si>
  <si>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</si>
  <si>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</si>
  <si>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</si>
  <si>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</si>
  <si>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</si>
  <si>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</si>
  <si>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</si>
  <si>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</si>
  <si>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</si>
  <si>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</si>
  <si>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</si>
  <si>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</si>
  <si>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</si>
  <si>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</si>
  <si>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</si>
  <si>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</si>
  <si>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</si>
  <si>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</si>
  <si>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</si>
  <si>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</si>
  <si>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</si>
  <si>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</si>
  <si>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</si>
  <si>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</si>
  <si>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</si>
  <si>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</si>
  <si>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</si>
  <si>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</si>
  <si>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</si>
  <si>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</si>
  <si>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</si>
  <si>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</si>
  <si>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</si>
  <si>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</si>
  <si>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</si>
  <si>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</si>
  <si>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</si>
  <si>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</si>
  <si>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</si>
  <si>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</si>
  <si>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</si>
  <si>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</si>
  <si>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</si>
  <si>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</si>
  <si>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</si>
  <si>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</si>
  <si>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</si>
  <si>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</si>
  <si>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</si>
  <si>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</si>
  <si>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</si>
  <si>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</si>
  <si>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</si>
  <si>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</si>
  <si>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</si>
  <si>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</si>
  <si>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</si>
  <si>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</si>
  <si>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</si>
  <si>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</si>
  <si>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</si>
  <si>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</si>
  <si>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</si>
  <si>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</si>
  <si>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</si>
  <si>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</si>
  <si>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</si>
  <si>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</si>
  <si>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</si>
  <si>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</si>
  <si>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</si>
  <si>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</si>
  <si>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</si>
  <si>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</si>
  <si>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</si>
  <si>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</si>
  <si>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</si>
  <si>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</si>
  <si>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</si>
  <si>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</si>
  <si>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</si>
  <si>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</si>
  <si>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</si>
  <si>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</si>
  <si>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</si>
  <si>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</si>
  <si>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</si>
  <si>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</si>
  <si>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</si>
  <si>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</si>
  <si>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</si>
  <si>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</si>
  <si>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</si>
  <si>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</si>
  <si>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</si>
  <si>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</si>
  <si>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</si>
  <si>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</si>
  <si>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</si>
  <si>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</si>
  <si>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</si>
  <si>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</si>
  <si>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</si>
  <si>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</si>
  <si>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</si>
  <si>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</si>
  <si>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</si>
  <si>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</si>
  <si>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</si>
  <si>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</si>
  <si>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</si>
  <si>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</si>
  <si>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</si>
  <si>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</si>
  <si>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</si>
  <si>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</si>
  <si>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</si>
  <si>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</si>
  <si>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</si>
  <si>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</si>
  <si>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</si>
  <si>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</si>
  <si>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</si>
  <si>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</si>
  <si>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</si>
  <si>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</si>
  <si>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</si>
  <si>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</si>
  <si>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</si>
  <si>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</si>
  <si>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</si>
  <si>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</si>
  <si>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</si>
  <si>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</si>
  <si>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</si>
  <si>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</si>
  <si>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</si>
  <si>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</si>
  <si>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</si>
  <si>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</si>
  <si>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</si>
  <si>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</si>
  <si>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</si>
  <si>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</si>
  <si>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</si>
  <si>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</si>
  <si>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</si>
  <si>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</si>
  <si>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</si>
  <si>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</si>
  <si>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</si>
  <si>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</si>
  <si>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</si>
  <si>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</si>
  <si>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</si>
  <si>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</si>
  <si>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</si>
  <si>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</si>
  <si>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</si>
  <si>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</si>
  <si>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</si>
  <si>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</si>
  <si>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</si>
  <si>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</si>
  <si>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</si>
  <si>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</si>
  <si>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</si>
  <si>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</si>
  <si>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</si>
  <si>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</si>
  <si>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</si>
  <si>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</si>
  <si>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</si>
  <si>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</si>
  <si>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</si>
  <si>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</si>
  <si>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</si>
  <si>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</si>
  <si>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</si>
  <si>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</si>
  <si>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</si>
  <si>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</si>
  <si>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</si>
  <si>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</si>
  <si>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</si>
  <si>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</si>
  <si>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</si>
  <si>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</si>
  <si>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</si>
  <si>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</si>
  <si>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</si>
  <si>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</si>
  <si>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</si>
  <si>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</si>
  <si>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</si>
  <si>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</si>
  <si>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</si>
  <si>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</si>
  <si>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</si>
  <si>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</si>
  <si>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</si>
  <si>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</si>
  <si>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</si>
  <si>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</si>
  <si>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</si>
  <si>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</si>
  <si>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</si>
  <si>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</si>
  <si>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</si>
  <si>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</si>
  <si>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</si>
  <si>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</si>
  <si>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</si>
  <si>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</si>
  <si>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</si>
  <si>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</si>
  <si>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</si>
  <si>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</si>
  <si>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</si>
  <si>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</si>
  <si>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</si>
  <si>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</si>
  <si>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</si>
  <si>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</si>
  <si>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</si>
  <si>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</si>
  <si>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</si>
  <si>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</si>
  <si>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</si>
  <si>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</si>
  <si>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</si>
  <si>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</si>
  <si>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</si>
  <si>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</si>
  <si>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</si>
  <si>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</si>
  <si>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</si>
  <si>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</si>
  <si>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</si>
  <si>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</si>
  <si>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</si>
  <si>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</si>
  <si>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</si>
  <si>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</si>
  <si>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</si>
  <si>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</si>
  <si>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</si>
  <si>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</si>
  <si>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</si>
  <si>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</si>
  <si>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</si>
  <si>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</si>
  <si>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</si>
  <si>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</si>
  <si>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</si>
  <si>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</si>
  <si>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</si>
  <si>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</si>
  <si>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</si>
  <si>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</si>
  <si>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</si>
  <si>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</si>
  <si>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</si>
  <si>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</si>
  <si>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</si>
  <si>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</si>
  <si>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</si>
  <si>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</si>
  <si>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</si>
  <si>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</si>
  <si>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</si>
  <si>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</si>
  <si>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</si>
  <si>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</si>
  <si>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</si>
  <si>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</si>
  <si>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</si>
  <si>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</si>
  <si>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</si>
  <si>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</si>
  <si>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</si>
  <si>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</si>
  <si>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</si>
  <si>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</si>
  <si>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</si>
  <si>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</si>
  <si>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</si>
  <si>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</si>
  <si>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</si>
  <si>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</si>
  <si>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</si>
  <si>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</si>
  <si>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</si>
  <si>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</si>
  <si>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</si>
  <si>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</si>
  <si>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</si>
  <si>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</si>
  <si>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</si>
  <si>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</si>
  <si>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</si>
  <si>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</si>
  <si>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</si>
  <si>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</si>
  <si>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</si>
  <si>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</si>
  <si>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</si>
  <si>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</si>
  <si>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</si>
  <si>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</si>
  <si>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</si>
  <si>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</si>
  <si>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</si>
  <si>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</si>
  <si>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</si>
  <si>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</si>
  <si>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</si>
  <si>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</si>
  <si>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</si>
  <si>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</si>
  <si>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</si>
  <si>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</si>
  <si>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</si>
  <si>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</si>
  <si>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</si>
  <si>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</si>
  <si>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</si>
  <si>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</si>
  <si>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</si>
  <si>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</si>
  <si>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</si>
  <si>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</si>
  <si>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</si>
  <si>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</si>
  <si>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</si>
  <si>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</si>
  <si>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</si>
  <si>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</si>
  <si>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</si>
  <si>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</si>
  <si>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</si>
  <si>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</si>
  <si>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</si>
  <si>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</si>
  <si>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</si>
  <si>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</si>
  <si>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</si>
  <si>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</si>
  <si>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</si>
  <si>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</si>
  <si>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</si>
  <si>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</si>
  <si>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</si>
  <si>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</si>
  <si>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</si>
  <si>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</si>
  <si>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</si>
  <si>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</si>
  <si>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</si>
  <si>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</si>
  <si>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</si>
  <si>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</si>
  <si>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</si>
  <si>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</si>
  <si>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</si>
  <si>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</si>
  <si>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</si>
  <si>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</si>
  <si>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</si>
  <si>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</si>
  <si>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</si>
  <si>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</si>
  <si>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</si>
  <si>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</si>
  <si>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</si>
  <si>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</si>
  <si>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</si>
  <si>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</si>
  <si>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</si>
  <si>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</si>
  <si>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</si>
  <si>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</si>
  <si>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</si>
  <si>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</si>
  <si>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</si>
  <si>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</si>
  <si>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</si>
  <si>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</si>
  <si>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</si>
  <si>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</si>
  <si>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</si>
  <si>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</si>
  <si>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</si>
  <si>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</si>
  <si>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</si>
  <si>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</si>
  <si>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</si>
  <si>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</si>
  <si>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</si>
  <si>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</si>
  <si>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</si>
  <si>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</si>
  <si>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</si>
  <si>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</si>
  <si>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</si>
  <si>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</si>
  <si>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</si>
  <si>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</si>
  <si>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</si>
  <si>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</si>
  <si>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</si>
  <si>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</si>
  <si>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</si>
  <si>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</si>
  <si>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</si>
  <si>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</si>
  <si>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</si>
  <si>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</si>
  <si>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</si>
  <si>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</si>
  <si>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</si>
  <si>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</si>
  <si>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</si>
  <si>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</si>
  <si>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</si>
  <si>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</si>
  <si>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</si>
  <si>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</si>
  <si>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</si>
  <si>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</si>
  <si>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</si>
  <si>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</si>
  <si>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</si>
  <si>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</si>
  <si>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</si>
  <si>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</si>
  <si>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</si>
  <si>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</si>
  <si>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</si>
  <si>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</si>
  <si>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</si>
  <si>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</si>
  <si>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</si>
  <si>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</si>
  <si>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</si>
  <si>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</si>
  <si>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</si>
  <si>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</si>
  <si>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</si>
  <si>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</si>
  <si>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</si>
  <si>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</si>
  <si>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</si>
  <si>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</si>
  <si>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</si>
  <si>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</si>
  <si>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</si>
  <si>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</si>
  <si>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</si>
  <si>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</si>
  <si>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</si>
  <si>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</si>
  <si>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</si>
  <si>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</si>
  <si>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</si>
  <si>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</si>
  <si>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</si>
  <si>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</si>
  <si>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</si>
  <si>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</si>
  <si>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</si>
  <si>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</si>
  <si>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</si>
  <si>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</si>
  <si>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</si>
  <si>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</si>
  <si>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</si>
  <si>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</si>
  <si>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</si>
  <si>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</si>
  <si>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</si>
  <si>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</si>
  <si>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</si>
  <si>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</si>
  <si>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</si>
  <si>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</si>
  <si>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</si>
  <si>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</si>
  <si>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</si>
  <si>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</si>
  <si>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</si>
  <si>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</si>
  <si>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</si>
  <si>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</si>
  <si>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</si>
  <si>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</si>
  <si>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</si>
  <si>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</si>
  <si>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</si>
  <si>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</si>
  <si>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</si>
  <si>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</si>
  <si>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</si>
  <si>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</si>
  <si>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</si>
  <si>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</si>
  <si>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</si>
  <si>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</si>
  <si>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</si>
  <si>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</si>
  <si>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</si>
  <si>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</si>
  <si>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</si>
  <si>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</si>
  <si>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</si>
  <si>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</si>
  <si>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</si>
  <si>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</si>
  <si>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</si>
  <si>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</si>
  <si>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</si>
  <si>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</si>
  <si>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</si>
  <si>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</si>
  <si>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</si>
  <si>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</si>
  <si>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</si>
  <si>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</si>
  <si>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</si>
  <si>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</si>
  <si>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</si>
  <si>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</si>
  <si>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</si>
  <si>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</si>
  <si>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</si>
  <si>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</si>
  <si>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</si>
  <si>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</si>
  <si>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</si>
  <si>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</si>
  <si>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</si>
  <si>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</si>
  <si>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</si>
  <si>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</si>
  <si>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</si>
  <si>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</si>
  <si>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</si>
  <si>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</si>
  <si>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</si>
  <si>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</si>
  <si>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</si>
  <si>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</si>
  <si>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</si>
  <si>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</si>
  <si>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</si>
  <si>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</si>
  <si>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</si>
  <si>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</si>
  <si>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</si>
  <si>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</si>
  <si>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</si>
  <si>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</si>
  <si>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</si>
  <si>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</si>
  <si>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</si>
  <si>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</si>
  <si>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</si>
  <si>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</si>
  <si>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</si>
  <si>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</si>
  <si>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</si>
  <si>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</si>
  <si>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</si>
  <si>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</si>
  <si>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</si>
  <si>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</si>
  <si>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</si>
  <si>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</si>
  <si>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</si>
  <si>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</si>
  <si>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</si>
  <si>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</si>
  <si>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</si>
  <si>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</si>
  <si>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</si>
  <si>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</si>
  <si>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</si>
  <si>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</si>
  <si>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</si>
  <si>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</si>
  <si>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</si>
  <si>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</si>
  <si>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</si>
  <si>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</si>
  <si>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</si>
  <si>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</si>
  <si>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</si>
  <si>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</si>
  <si>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</si>
  <si>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</si>
  <si>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</si>
  <si>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</si>
  <si>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</si>
  <si>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</si>
  <si>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</si>
  <si>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</si>
  <si>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</si>
  <si>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</si>
  <si>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</si>
  <si>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</si>
  <si>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</si>
  <si>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</si>
  <si>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</si>
  <si>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</si>
  <si>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</si>
  <si>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</si>
  <si>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</si>
  <si>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</si>
  <si>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</si>
  <si>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</si>
  <si>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</si>
  <si>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</si>
  <si>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</si>
  <si>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</si>
  <si>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</si>
  <si>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</si>
  <si>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</si>
  <si>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</si>
  <si>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</si>
  <si>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</si>
  <si>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</si>
  <si>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</si>
  <si>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</si>
  <si>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</si>
  <si>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</si>
  <si>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</si>
  <si>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</si>
  <si>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</si>
  <si>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</si>
  <si>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</si>
  <si>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</si>
  <si>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</si>
  <si>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</si>
  <si>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</si>
  <si>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</si>
  <si>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</si>
  <si>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</si>
  <si>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</si>
  <si>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</si>
  <si>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</si>
  <si>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</si>
  <si>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</si>
  <si>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</si>
  <si>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</si>
  <si>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</si>
  <si>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</si>
  <si>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</si>
  <si>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</si>
  <si>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</si>
  <si>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</si>
  <si>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</si>
  <si>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</si>
  <si>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</si>
  <si>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</si>
  <si>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</si>
  <si>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</si>
  <si>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</si>
  <si>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</si>
  <si>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</si>
  <si>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</si>
  <si>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</si>
  <si>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</si>
  <si>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</si>
  <si>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</si>
  <si>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</si>
  <si>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</si>
  <si>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</si>
  <si>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</si>
  <si>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</si>
  <si>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</si>
  <si>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</si>
  <si>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</si>
  <si>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</si>
  <si>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</si>
  <si>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</si>
  <si>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</si>
  <si>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</si>
  <si>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</si>
  <si>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</si>
  <si>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</si>
  <si>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</si>
  <si>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</si>
  <si>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</si>
  <si>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</si>
  <si>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</si>
  <si>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</si>
  <si>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</si>
  <si>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</si>
  <si>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</si>
  <si>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</si>
  <si>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</si>
  <si>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</si>
  <si>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</si>
  <si>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</si>
  <si>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</si>
  <si>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</si>
  <si>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</si>
  <si>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</si>
  <si>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</si>
  <si>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</si>
  <si>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</si>
  <si>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</si>
  <si>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</si>
  <si>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</si>
  <si>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</si>
  <si>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</si>
  <si>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</si>
  <si>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</si>
  <si>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</si>
  <si>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</si>
  <si>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</si>
  <si>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</si>
  <si>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</si>
  <si>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</si>
  <si>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</si>
  <si>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</si>
  <si>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</si>
  <si>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</si>
  <si>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</si>
  <si>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</si>
  <si>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</si>
  <si>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</si>
  <si>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</si>
  <si>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</si>
  <si>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</si>
  <si>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</si>
  <si>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</si>
  <si>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</si>
  <si>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</si>
  <si>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</si>
  <si>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</si>
  <si>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</si>
  <si>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</si>
  <si>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</si>
  <si>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</si>
  <si>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</si>
  <si>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</si>
  <si>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</si>
  <si>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</si>
  <si>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</si>
  <si>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</si>
  <si>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</si>
  <si>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</si>
  <si>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</si>
  <si>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</si>
  <si>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</si>
  <si>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</si>
  <si>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</si>
  <si>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</si>
  <si>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</si>
  <si>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</si>
  <si>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</si>
  <si>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</si>
  <si>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</si>
  <si>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</si>
  <si>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</si>
  <si>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</si>
  <si>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</si>
  <si>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</si>
  <si>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</si>
  <si>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</si>
  <si>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</si>
  <si>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</si>
  <si>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</si>
  <si>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</si>
  <si>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</si>
  <si>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</si>
  <si>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</si>
  <si>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</si>
  <si>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</si>
  <si>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</si>
  <si>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</si>
  <si>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</si>
  <si>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</si>
  <si>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</si>
  <si>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</si>
  <si>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</si>
  <si>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</si>
  <si>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</si>
  <si>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</si>
  <si>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</si>
  <si>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</si>
  <si>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</si>
  <si>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</si>
  <si>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</si>
  <si>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</si>
  <si>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</si>
  <si>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</si>
  <si>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</si>
  <si>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</si>
  <si>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</si>
  <si>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</si>
  <si>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</si>
  <si>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</si>
  <si>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</si>
  <si>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</si>
  <si>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</si>
  <si>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</si>
  <si>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</si>
  <si>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</si>
  <si>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</si>
  <si>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</si>
  <si>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</si>
  <si>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</si>
  <si>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</si>
  <si>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</si>
  <si>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</si>
  <si>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</si>
  <si>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</si>
  <si>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</si>
  <si>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</si>
  <si>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</si>
  <si>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</si>
  <si>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</si>
  <si>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</si>
  <si>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</si>
  <si>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</si>
  <si>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</si>
  <si>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</si>
  <si>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</si>
  <si>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</si>
  <si>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</si>
  <si>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</si>
  <si>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</si>
  <si>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</si>
  <si>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</si>
  <si>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</si>
  <si>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</si>
  <si>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</si>
  <si>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</si>
  <si>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</si>
  <si>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</si>
  <si>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</si>
  <si>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</si>
  <si>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</si>
  <si>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</si>
  <si>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</si>
  <si>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</si>
  <si>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</si>
  <si>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</si>
  <si>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</si>
  <si>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</si>
  <si>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</si>
  <si>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</si>
  <si>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</si>
  <si>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</si>
  <si>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</si>
  <si>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</si>
  <si>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</si>
  <si>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</si>
  <si>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</si>
  <si>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</si>
  <si>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</si>
  <si>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</si>
  <si>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</si>
  <si>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</si>
  <si>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</si>
  <si>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</si>
  <si>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</si>
  <si>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</si>
  <si>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</si>
  <si>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</si>
  <si>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</si>
  <si>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</si>
  <si>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</si>
  <si>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</si>
  <si>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</si>
  <si>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</si>
  <si>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</si>
  <si>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</si>
  <si>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</si>
  <si>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</si>
  <si>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</si>
  <si>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</si>
  <si>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</si>
  <si>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</si>
  <si>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</si>
  <si>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</si>
  <si>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</si>
  <si>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</si>
  <si>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</si>
  <si>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</si>
  <si>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</si>
  <si>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</si>
  <si>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</si>
  <si>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</si>
  <si>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</si>
  <si>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</si>
  <si>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</si>
  <si>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</si>
  <si>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</si>
  <si>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</si>
  <si>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</si>
  <si>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</si>
  <si>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</si>
  <si>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</si>
  <si>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</si>
  <si>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</si>
  <si>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</si>
  <si>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</si>
  <si>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</si>
  <si>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</si>
  <si>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</si>
  <si>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</si>
  <si>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</si>
  <si>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</si>
  <si>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</si>
  <si>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</si>
  <si>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</si>
  <si>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</si>
  <si>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</si>
  <si>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</si>
  <si>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</si>
  <si>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</si>
  <si>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</si>
  <si>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</si>
  <si>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</si>
  <si>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</si>
  <si>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</si>
  <si>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</si>
  <si>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</si>
  <si>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</si>
  <si>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</si>
  <si>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</si>
  <si>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</si>
  <si>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</si>
  <si>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</si>
  <si>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</si>
  <si>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</si>
  <si>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</si>
  <si>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</si>
  <si>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</si>
  <si>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</si>
  <si>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</si>
  <si>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</si>
  <si>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</si>
  <si>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</si>
  <si>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</si>
  <si>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</si>
  <si>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</si>
  <si>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</si>
  <si>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</si>
  <si>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</si>
  <si>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</si>
  <si>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</si>
  <si>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</si>
  <si>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</si>
  <si>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</si>
  <si>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</si>
  <si>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</si>
  <si>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</si>
  <si>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</si>
  <si>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</si>
  <si>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</si>
  <si>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</si>
  <si>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</si>
  <si>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</si>
  <si>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</si>
  <si>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</si>
  <si>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</si>
  <si>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</si>
  <si>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</si>
  <si>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</si>
  <si>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</si>
  <si>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</si>
  <si>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</si>
  <si>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</si>
  <si>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</si>
  <si>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</si>
  <si>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</si>
  <si>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</si>
  <si>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</si>
  <si>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</si>
  <si>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</si>
  <si>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</si>
  <si>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</si>
  <si>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</si>
  <si>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</si>
  <si>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</si>
  <si>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</si>
  <si>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</si>
  <si>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</si>
  <si>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</si>
  <si>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</si>
  <si>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</si>
  <si>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</si>
  <si>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</si>
  <si>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</si>
  <si>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</si>
  <si>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</si>
  <si>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</si>
  <si>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</si>
  <si>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</si>
  <si>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</si>
  <si>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</si>
  <si>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</si>
  <si>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</si>
  <si>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</si>
  <si>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</si>
  <si>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</si>
  <si>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</si>
  <si>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</si>
  <si>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</si>
  <si>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</si>
  <si>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</si>
  <si>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</si>
  <si>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</si>
  <si>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</si>
  <si>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</si>
  <si>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</si>
  <si>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</si>
  <si>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</si>
  <si>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</si>
  <si>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</si>
  <si>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</si>
  <si>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</si>
  <si>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</si>
  <si>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</si>
  <si>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</si>
  <si>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</si>
  <si>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</si>
  <si>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</si>
  <si>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</si>
  <si>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</si>
  <si>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</si>
  <si>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</si>
  <si>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</si>
  <si>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</si>
  <si>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</si>
  <si>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</si>
  <si>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</si>
  <si>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</si>
  <si>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</si>
  <si>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</si>
  <si>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</si>
  <si>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</si>
  <si>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</si>
  <si>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</si>
  <si>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</si>
  <si>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</si>
  <si>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</si>
  <si>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</si>
  <si>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</si>
  <si>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</si>
  <si>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</si>
  <si>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</si>
  <si>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</si>
  <si>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</si>
  <si>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</si>
  <si>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</si>
  <si>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</si>
  <si>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</si>
  <si>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</si>
  <si>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</si>
  <si>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</si>
  <si>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</si>
  <si>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</si>
  <si>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</si>
  <si>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</si>
  <si>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</si>
  <si>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</si>
  <si>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</si>
  <si>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</si>
  <si>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</si>
  <si>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</si>
  <si>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</si>
  <si>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</si>
  <si>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</si>
  <si>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</si>
  <si>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</si>
  <si>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</si>
  <si>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</si>
  <si>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</si>
  <si>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</si>
  <si>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</si>
  <si>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</si>
  <si>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</si>
  <si>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</si>
  <si>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</si>
  <si>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</si>
  <si>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</si>
  <si>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</si>
  <si>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</si>
  <si>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</si>
  <si>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</si>
  <si>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</si>
  <si>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</si>
  <si>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</si>
  <si>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</si>
  <si>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</si>
  <si>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</si>
  <si>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</si>
  <si>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</si>
  <si>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</si>
  <si>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</si>
  <si>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</si>
  <si>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</si>
  <si>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</si>
  <si>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</si>
  <si>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</si>
  <si>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</si>
  <si>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</si>
  <si>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</si>
  <si>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</si>
  <si>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</si>
  <si>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</si>
  <si>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</si>
  <si>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</si>
  <si>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</si>
  <si>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</si>
  <si>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</si>
  <si>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</si>
  <si>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</si>
  <si>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</si>
  <si>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</si>
  <si>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</si>
  <si>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</si>
  <si>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</si>
  <si>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</si>
  <si>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</si>
  <si>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</si>
  <si>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</si>
  <si>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</si>
  <si>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</si>
  <si>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</si>
  <si>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</si>
  <si>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</si>
  <si>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</si>
  <si>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</si>
  <si>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</si>
  <si>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</si>
  <si>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</si>
  <si>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</si>
  <si>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</si>
  <si>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</si>
  <si>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</si>
  <si>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</si>
  <si>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</si>
  <si>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</si>
  <si>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</si>
  <si>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</si>
  <si>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</si>
  <si>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</si>
  <si>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</si>
  <si>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</si>
  <si>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</si>
  <si>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</si>
  <si>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</si>
  <si>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</si>
  <si>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</si>
  <si>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</si>
  <si>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</si>
  <si>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</si>
  <si>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</si>
  <si>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</si>
  <si>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</si>
  <si>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</si>
  <si>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</si>
  <si>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</si>
  <si>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</si>
  <si>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</si>
  <si>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</si>
  <si>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</si>
  <si>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</si>
  <si>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</si>
  <si>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</si>
  <si>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</si>
  <si>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</si>
  <si>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</si>
  <si>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</si>
  <si>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</si>
  <si>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</si>
  <si>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</si>
  <si>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</si>
  <si>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</si>
  <si>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</si>
  <si>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</si>
  <si>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</si>
  <si>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</si>
  <si>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</si>
  <si>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</si>
  <si>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</si>
  <si>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</si>
  <si>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</si>
  <si>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</si>
  <si>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</si>
  <si>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</si>
  <si>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</si>
  <si>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</si>
  <si>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</si>
  <si>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</si>
  <si>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</si>
  <si>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</si>
  <si>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</si>
  <si>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</si>
  <si>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</si>
  <si>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</si>
  <si>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</si>
  <si>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</si>
  <si>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</si>
  <si>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</si>
  <si>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</si>
  <si>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</si>
  <si>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</si>
  <si>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</si>
  <si>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</si>
  <si>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</si>
  <si>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</si>
  <si>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</si>
  <si>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</si>
  <si>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</si>
  <si>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</si>
  <si>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</si>
  <si>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</si>
  <si>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</si>
  <si>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</si>
  <si>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</si>
  <si>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</si>
  <si>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</si>
  <si>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</si>
  <si>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</si>
  <si>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</si>
  <si>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</si>
  <si>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</si>
  <si>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</si>
  <si>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</si>
  <si>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</si>
  <si>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</si>
  <si>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</si>
  <si>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</si>
  <si>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</si>
  <si>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</si>
  <si>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</si>
  <si>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</si>
  <si>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</si>
  <si>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</si>
  <si>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</si>
  <si>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</si>
  <si>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</si>
  <si>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</si>
  <si>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</si>
  <si>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</si>
  <si>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</si>
  <si>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</si>
  <si>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</si>
  <si>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</si>
  <si>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</si>
  <si>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</si>
  <si>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</si>
  <si>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</si>
  <si>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</si>
  <si>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</si>
  <si>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</si>
  <si>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</si>
  <si>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</si>
  <si>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</si>
  <si>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</si>
  <si>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</si>
  <si>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</si>
  <si>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</si>
  <si>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</si>
  <si>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</si>
  <si>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</si>
  <si>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</si>
  <si>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</si>
  <si>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</si>
  <si>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</si>
  <si>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</si>
  <si>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</si>
  <si>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</si>
  <si>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</si>
  <si>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</si>
  <si>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</si>
  <si>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</si>
  <si>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</si>
  <si>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</si>
  <si>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</si>
  <si>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</si>
  <si>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</si>
  <si>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</si>
  <si>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</si>
  <si>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</si>
  <si>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</si>
  <si>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</si>
  <si>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</si>
  <si>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</si>
  <si>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</si>
  <si>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</si>
  <si>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</si>
  <si>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</si>
  <si>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</si>
  <si>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</si>
  <si>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</si>
  <si>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</si>
  <si>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</si>
  <si>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</si>
  <si>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</si>
  <si>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</si>
  <si>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</si>
  <si>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</si>
  <si>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</si>
  <si>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</si>
  <si>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</si>
  <si>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</si>
  <si>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</si>
  <si>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</si>
  <si>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</si>
  <si>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</si>
  <si>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</si>
  <si>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</si>
  <si>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</si>
  <si>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</si>
  <si>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</si>
  <si>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</si>
  <si>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</si>
  <si>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</si>
  <si>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</si>
  <si>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</si>
  <si>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</si>
  <si>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</si>
  <si>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</si>
  <si>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</si>
  <si>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</si>
  <si>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</si>
  <si>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</si>
  <si>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</si>
  <si>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</si>
  <si>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</si>
  <si>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</si>
  <si>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</si>
  <si>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</si>
  <si>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</si>
  <si>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</si>
  <si>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</si>
  <si>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</si>
  <si>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</si>
  <si>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</si>
  <si>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</si>
  <si>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</si>
  <si>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</si>
  <si>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</si>
  <si>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</si>
  <si>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</si>
  <si>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</si>
  <si>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</si>
  <si>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</si>
  <si>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</si>
  <si>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</si>
  <si>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</si>
  <si>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</si>
  <si>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</si>
  <si>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</si>
  <si>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</si>
  <si>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</si>
  <si>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</si>
  <si>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</si>
  <si>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</si>
  <si>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</si>
  <si>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</si>
  <si>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</si>
  <si>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</si>
  <si>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</si>
  <si>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</si>
  <si>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</si>
  <si>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</si>
  <si>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</si>
  <si>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</si>
  <si>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</si>
  <si>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</si>
  <si>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</si>
  <si>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</si>
  <si>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</si>
  <si>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</si>
  <si>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</si>
  <si>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</si>
  <si>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</si>
  <si>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</si>
  <si>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</si>
  <si>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</si>
  <si>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</si>
  <si>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</si>
  <si>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</si>
  <si>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</si>
  <si>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</si>
  <si>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</si>
  <si>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</si>
  <si>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</si>
  <si>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</si>
  <si>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</si>
  <si>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</si>
  <si>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</si>
  <si>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</si>
  <si>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</si>
  <si>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</si>
  <si>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</si>
  <si>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</si>
  <si>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</si>
  <si>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</si>
  <si>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</si>
  <si>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</si>
  <si>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</si>
  <si>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</si>
  <si>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</si>
  <si>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</si>
  <si>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</si>
  <si>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</si>
  <si>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</si>
  <si>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</si>
  <si>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</si>
  <si>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</si>
  <si>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</si>
  <si>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</si>
  <si>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</si>
  <si>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</si>
  <si>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</si>
  <si>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</si>
  <si>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</si>
  <si>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</si>
  <si>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</si>
  <si>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</si>
  <si>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</si>
  <si>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</si>
  <si>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</si>
  <si>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</si>
  <si>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</si>
  <si>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</si>
  <si>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</si>
  <si>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</si>
  <si>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</si>
  <si>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</si>
  <si>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</si>
  <si>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</si>
  <si>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</si>
  <si>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</si>
  <si>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</si>
  <si>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</si>
  <si>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</si>
  <si>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</si>
  <si>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</si>
  <si>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</si>
  <si>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</si>
  <si>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</si>
  <si>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</si>
  <si>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</si>
  <si>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</si>
  <si>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</si>
  <si>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</si>
  <si>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</si>
  <si>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</si>
  <si>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</si>
  <si>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</si>
  <si>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</si>
  <si>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</si>
  <si>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</si>
  <si>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</si>
  <si>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</si>
  <si>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</si>
  <si>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</si>
  <si>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</si>
  <si>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</si>
  <si>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</si>
  <si>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</si>
  <si>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</si>
  <si>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</si>
  <si>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</si>
  <si>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</si>
  <si>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</si>
  <si>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</si>
  <si>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</si>
  <si>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</si>
  <si>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</si>
  <si>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</si>
  <si>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</si>
  <si>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</si>
  <si>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</si>
  <si>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</si>
  <si>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</si>
  <si>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</si>
  <si>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</si>
  <si>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</si>
  <si>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</si>
  <si>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</si>
  <si>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</si>
  <si>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</si>
  <si>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</si>
  <si>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</si>
  <si>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</si>
  <si>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</si>
  <si>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</si>
  <si>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</si>
  <si>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</si>
  <si>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</si>
  <si>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</si>
  <si>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</si>
  <si>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</si>
  <si>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</si>
  <si>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</si>
  <si>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</si>
  <si>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</si>
  <si>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</si>
  <si>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</si>
  <si>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</si>
  <si>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</si>
  <si>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</si>
  <si>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</si>
  <si>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</si>
  <si>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</si>
  <si>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</si>
  <si>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</si>
  <si>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</si>
  <si>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</si>
  <si>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</si>
  <si>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</si>
  <si>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</si>
  <si>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</si>
  <si>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</si>
  <si>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</si>
  <si>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</si>
  <si>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</si>
  <si>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</si>
  <si>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</si>
  <si>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</si>
  <si>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</si>
  <si>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</si>
  <si>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</si>
  <si>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</si>
  <si>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</si>
  <si>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</si>
  <si>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</si>
  <si>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</si>
  <si>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</si>
  <si>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</si>
  <si>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</si>
  <si>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</si>
  <si>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</si>
  <si>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</si>
  <si>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</si>
  <si>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</si>
  <si>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</si>
  <si>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</si>
  <si>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</si>
  <si>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</si>
  <si>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</si>
  <si>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</si>
  <si>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</si>
  <si>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</si>
  <si>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</si>
  <si>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</si>
  <si>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</si>
  <si>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</si>
  <si>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</si>
  <si>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</si>
  <si>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</si>
  <si>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</si>
  <si>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</si>
  <si>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</si>
  <si>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</si>
  <si>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</si>
  <si>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</si>
  <si>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</si>
  <si>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</si>
  <si>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</si>
  <si>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</si>
  <si>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</si>
  <si>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</si>
  <si>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</si>
  <si>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</si>
  <si>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</si>
  <si>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</si>
  <si>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</si>
  <si>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</si>
  <si>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</si>
  <si>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</si>
  <si>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</si>
  <si>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</si>
  <si>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</si>
  <si>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</si>
  <si>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</si>
  <si>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</si>
  <si>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</si>
  <si>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</si>
  <si>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</si>
  <si>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</si>
  <si>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</si>
  <si>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</si>
  <si>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</si>
  <si>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</si>
  <si>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</si>
  <si>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</si>
  <si>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</si>
  <si>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</si>
  <si>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</si>
  <si>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</si>
  <si>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</si>
  <si>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</si>
  <si>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</si>
  <si>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</si>
  <si>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</si>
  <si>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</si>
  <si>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</si>
  <si>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</si>
  <si>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</si>
  <si>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</si>
  <si>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</si>
  <si>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</si>
  <si>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</si>
  <si>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</si>
  <si>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</si>
  <si>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</si>
  <si>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</si>
  <si>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</si>
  <si>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</si>
  <si>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</si>
  <si>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</si>
  <si>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</si>
  <si>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</si>
  <si>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</si>
  <si>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</si>
  <si>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</si>
  <si>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</si>
  <si>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</si>
  <si>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</si>
  <si>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</si>
  <si>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</si>
  <si>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</si>
  <si>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</si>
  <si>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</si>
  <si>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</si>
  <si>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</si>
  <si>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</si>
  <si>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</si>
  <si>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</si>
  <si>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</si>
  <si>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</si>
  <si>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</si>
  <si>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</si>
  <si>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</si>
  <si>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</si>
  <si>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</si>
  <si>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</si>
  <si>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</si>
  <si>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</si>
  <si>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</si>
  <si>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</si>
  <si>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</si>
  <si>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</si>
  <si>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</si>
  <si>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</si>
  <si>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</si>
  <si>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</si>
  <si>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</si>
  <si>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</si>
  <si>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</si>
  <si>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</si>
  <si>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</si>
  <si>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</si>
  <si>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</si>
  <si>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</si>
  <si>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</si>
  <si>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</si>
  <si>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</si>
  <si>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</si>
  <si>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</si>
  <si>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</si>
  <si>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</si>
  <si>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</si>
  <si>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</si>
  <si>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</si>
  <si>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</si>
  <si>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</si>
  <si>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</si>
  <si>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</si>
  <si>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</si>
  <si>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</si>
  <si>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</si>
  <si>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</si>
  <si>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</si>
  <si>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</si>
  <si>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</si>
  <si>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</si>
  <si>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</si>
  <si>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</si>
  <si>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</si>
  <si>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</si>
  <si>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</si>
  <si>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</si>
  <si>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</si>
  <si>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</si>
  <si>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</si>
  <si>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</si>
  <si>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</si>
  <si>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</si>
  <si>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</si>
  <si>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</si>
  <si>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</si>
  <si>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</si>
  <si>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</si>
  <si>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</si>
  <si>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</si>
  <si>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</si>
  <si>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</si>
  <si>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</si>
  <si>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</si>
  <si>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</si>
  <si>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</si>
  <si>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</si>
  <si>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</si>
  <si>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</si>
  <si>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</si>
  <si>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</si>
  <si>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</si>
  <si>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</si>
  <si>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</si>
  <si>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</si>
  <si>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</si>
  <si>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</si>
  <si>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</si>
  <si>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</si>
  <si>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</si>
  <si>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</si>
  <si>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</si>
  <si>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</si>
  <si>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</si>
  <si>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</si>
  <si>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</si>
  <si>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</si>
  <si>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</si>
  <si>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</si>
  <si>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</si>
  <si>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</si>
  <si>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</si>
  <si>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</si>
  <si>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</si>
  <si>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</si>
  <si>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</si>
  <si>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</si>
  <si>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</si>
  <si>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</si>
  <si>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</si>
  <si>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</si>
  <si>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</si>
  <si>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</si>
  <si>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</si>
  <si>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</si>
  <si>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</si>
  <si>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</si>
  <si>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</si>
  <si>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</si>
  <si>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</si>
  <si>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</si>
  <si>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</si>
  <si>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</si>
  <si>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</si>
  <si>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</si>
  <si>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</si>
  <si>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</si>
  <si>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</si>
  <si>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</si>
  <si>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</si>
  <si>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</si>
  <si>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</si>
  <si>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</si>
  <si>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</si>
  <si>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</si>
  <si>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</si>
  <si>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</si>
  <si>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</si>
  <si>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</si>
  <si>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</si>
  <si>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</si>
  <si>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</si>
  <si>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</si>
  <si>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</si>
  <si>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</si>
  <si>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</si>
  <si>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</si>
  <si>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</si>
  <si>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</si>
  <si>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</si>
  <si>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</si>
  <si>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</si>
  <si>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</si>
  <si>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</si>
  <si>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</si>
  <si>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</si>
  <si>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</si>
  <si>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</si>
  <si>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</si>
  <si>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</si>
  <si>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</si>
  <si>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</si>
  <si>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</si>
  <si>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</si>
  <si>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</si>
  <si>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</si>
  <si>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</si>
  <si>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</si>
  <si>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</si>
  <si>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</si>
  <si>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</si>
  <si>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</si>
  <si>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</si>
  <si>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</si>
  <si>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</si>
  <si>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</si>
  <si>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</si>
  <si>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</si>
  <si>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</si>
  <si>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</si>
  <si>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</si>
  <si>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</si>
  <si>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</si>
  <si>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</si>
  <si>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</si>
  <si>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</si>
  <si>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</si>
  <si>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</si>
  <si>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</si>
  <si>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</si>
  <si>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</si>
  <si>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</si>
  <si>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</si>
  <si>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</si>
  <si>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</si>
  <si>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</si>
  <si>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</si>
  <si>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</si>
  <si>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</si>
  <si>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</si>
  <si>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</si>
  <si>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</si>
  <si>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</si>
  <si>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</si>
  <si>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</si>
  <si>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</si>
  <si>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</si>
  <si>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</si>
  <si>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</si>
  <si>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</si>
  <si>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</si>
  <si>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</si>
  <si>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</si>
  <si>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</si>
  <si>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</si>
  <si>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</si>
  <si>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</si>
  <si>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</si>
  <si>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</si>
  <si>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</si>
  <si>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</si>
  <si>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</si>
  <si>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</si>
  <si>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</si>
  <si>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</si>
  <si>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</si>
  <si>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</si>
  <si>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</si>
  <si>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</si>
  <si>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</si>
  <si>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</si>
  <si>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</si>
  <si>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</si>
  <si>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</si>
  <si>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</si>
  <si>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</si>
  <si>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</si>
  <si>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</si>
  <si>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</si>
  <si>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</si>
  <si>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</si>
  <si>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</si>
  <si>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</si>
  <si>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</si>
  <si>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</si>
  <si>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</si>
  <si>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</si>
  <si>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</si>
  <si>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</si>
  <si>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</si>
  <si>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</si>
  <si>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</si>
  <si>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</si>
  <si>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</si>
  <si>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</si>
  <si>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</si>
  <si>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</si>
  <si>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</si>
  <si>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</si>
  <si>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</si>
  <si>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</si>
  <si>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</si>
  <si>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</si>
  <si>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</si>
  <si>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</si>
  <si>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</si>
  <si>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</si>
  <si>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</si>
  <si>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</si>
  <si>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</si>
  <si>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</si>
  <si>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</si>
  <si>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</si>
  <si>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</si>
  <si>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</si>
  <si>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</si>
  <si>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</si>
  <si>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</si>
  <si>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</si>
  <si>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</si>
  <si>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</si>
  <si>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</si>
  <si>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</si>
  <si>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</si>
  <si>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</si>
  <si>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</si>
  <si>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</si>
  <si>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</si>
  <si>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</si>
  <si>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</si>
  <si>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</si>
  <si>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</si>
  <si>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</si>
  <si>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</si>
  <si>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</si>
  <si>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</si>
  <si>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</si>
  <si>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</si>
  <si>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</si>
  <si>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</si>
  <si>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</si>
  <si>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</si>
  <si>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</si>
  <si>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</si>
  <si>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</si>
  <si>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</si>
  <si>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</si>
  <si>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</si>
  <si>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</si>
  <si>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</si>
  <si>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</si>
  <si>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</si>
  <si>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</si>
  <si>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</si>
  <si>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</si>
  <si>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</si>
  <si>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</si>
  <si>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</si>
  <si>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</si>
  <si>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</si>
  <si>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</si>
  <si>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</si>
  <si>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</si>
  <si>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</si>
  <si>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</si>
  <si>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</si>
  <si>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</si>
  <si>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</si>
  <si>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</si>
  <si>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</si>
  <si>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</si>
  <si>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</si>
  <si>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</si>
  <si>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</si>
  <si>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</si>
  <si>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</si>
  <si>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</si>
  <si>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</si>
  <si>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</si>
  <si>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</si>
  <si>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</si>
  <si>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</si>
  <si>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</si>
  <si>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</si>
  <si>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</si>
  <si>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</si>
  <si>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</si>
  <si>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</si>
  <si>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</si>
  <si>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</si>
  <si>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</si>
  <si>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</si>
  <si>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</si>
  <si>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</si>
  <si>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</si>
  <si>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</si>
  <si>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</si>
  <si>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</si>
  <si>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</si>
  <si>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</si>
  <si>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</si>
  <si>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</si>
  <si>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</si>
  <si>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</si>
  <si>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</si>
  <si>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</si>
  <si>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</si>
  <si>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</si>
  <si>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</si>
  <si>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</si>
  <si>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</si>
  <si>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</si>
  <si>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</si>
  <si>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</si>
  <si>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</si>
  <si>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</si>
  <si>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</si>
  <si>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</si>
  <si>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</si>
  <si>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</si>
  <si>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</si>
  <si>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</si>
  <si>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</si>
  <si>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</si>
  <si>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</si>
  <si>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</si>
  <si>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</si>
  <si>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</si>
  <si>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</si>
  <si>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</si>
  <si>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</si>
  <si>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</si>
  <si>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</si>
  <si>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</si>
  <si>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</si>
  <si>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</si>
  <si>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</si>
  <si>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</si>
  <si>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</si>
  <si>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</si>
  <si>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</si>
  <si>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</si>
  <si>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</si>
  <si>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</si>
  <si>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</si>
  <si>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</si>
  <si>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</si>
  <si>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</si>
  <si>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</si>
  <si>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</si>
  <si>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</si>
  <si>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</si>
  <si>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</si>
  <si>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</si>
  <si>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</si>
  <si>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</si>
  <si>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</si>
  <si>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</si>
  <si>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</si>
  <si>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</si>
  <si>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</si>
  <si>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</si>
  <si>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</si>
  <si>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</si>
  <si>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</si>
  <si>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</si>
  <si>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</si>
  <si>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</si>
  <si>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</si>
  <si>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</si>
  <si>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</si>
  <si>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</si>
  <si>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</si>
  <si>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</si>
  <si>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</si>
  <si>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</si>
  <si>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</si>
  <si>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</si>
  <si>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</si>
  <si>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</si>
  <si>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</si>
  <si>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</si>
  <si>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</si>
  <si>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</si>
  <si>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</si>
  <si>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</si>
  <si>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</si>
  <si>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</si>
  <si>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</si>
  <si>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</si>
  <si>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</si>
  <si>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</si>
  <si>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</si>
  <si>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</si>
  <si>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</si>
  <si>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</si>
  <si>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</si>
  <si>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</si>
  <si>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</si>
  <si>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</si>
  <si>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</si>
  <si>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</si>
  <si>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</si>
  <si>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</si>
  <si>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</si>
  <si>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</si>
  <si>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</si>
  <si>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</si>
  <si>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</si>
  <si>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</si>
  <si>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</si>
  <si>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</si>
  <si>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</si>
  <si>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</si>
  <si>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</si>
  <si>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</si>
  <si>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</si>
  <si>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</si>
  <si>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</si>
  <si>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</si>
  <si>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</si>
  <si>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</si>
  <si>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</si>
  <si>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</si>
  <si>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</si>
  <si>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</si>
  <si>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</si>
  <si>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</si>
  <si>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</si>
  <si>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</si>
  <si>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</si>
  <si>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</si>
  <si>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</si>
  <si>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</si>
  <si>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</si>
  <si>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</si>
  <si>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</si>
  <si>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</si>
  <si>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</si>
  <si>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</si>
  <si>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</si>
  <si>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</si>
  <si>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</si>
  <si>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</si>
  <si>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</si>
  <si>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</si>
  <si>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</si>
  <si>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</si>
  <si>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</si>
  <si>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</si>
  <si>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</si>
  <si>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</si>
  <si>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</si>
  <si>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</si>
  <si>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</si>
  <si>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</si>
  <si>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</si>
  <si>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</si>
  <si>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</si>
  <si>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</si>
  <si>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</si>
  <si>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</si>
  <si>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</si>
  <si>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</si>
  <si>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</si>
  <si>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</si>
  <si>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</si>
  <si>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</si>
  <si>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</si>
  <si>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</si>
  <si>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</si>
  <si>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</si>
  <si>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</si>
  <si>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</si>
  <si>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</si>
  <si>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</si>
  <si>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</si>
  <si>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</si>
  <si>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</si>
  <si>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</si>
  <si>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</si>
  <si>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</si>
  <si>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</si>
  <si>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</si>
  <si>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</si>
  <si>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</si>
  <si>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</si>
  <si>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</si>
  <si>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</si>
  <si>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</si>
  <si>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</si>
  <si>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</si>
  <si>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</si>
  <si>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</si>
  <si>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</si>
  <si>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</si>
  <si>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</si>
  <si>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</si>
  <si>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</si>
  <si>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</si>
  <si>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</si>
  <si>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</si>
  <si>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</si>
  <si>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</si>
  <si>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</si>
  <si>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</si>
  <si>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</si>
  <si>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</si>
  <si>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</si>
  <si>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</si>
  <si>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</si>
  <si>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</si>
  <si>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</si>
  <si>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</si>
  <si>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</si>
  <si>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</si>
  <si>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</si>
  <si>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</si>
  <si>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</si>
  <si>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</si>
  <si>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</si>
  <si>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</si>
  <si>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</si>
  <si>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</si>
  <si>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</si>
  <si>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</si>
  <si>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</si>
  <si>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</si>
  <si>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</si>
  <si>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</si>
  <si>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</si>
  <si>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</si>
  <si>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</si>
  <si>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</si>
  <si>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</si>
  <si>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</si>
  <si>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</si>
  <si>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</si>
  <si>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</si>
  <si>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</si>
  <si>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</si>
  <si>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</si>
  <si>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</si>
  <si>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</si>
  <si>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</si>
  <si>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</si>
  <si>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</si>
  <si>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</si>
  <si>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</si>
  <si>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</si>
  <si>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</si>
  <si>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</si>
  <si>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</si>
  <si>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</si>
  <si>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</si>
  <si>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</si>
  <si>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</si>
  <si>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</si>
  <si>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</si>
  <si>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</si>
  <si>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</si>
  <si>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</si>
  <si>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</si>
  <si>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</si>
  <si>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</si>
  <si>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</si>
  <si>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</si>
  <si>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</si>
  <si>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</si>
  <si>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</si>
  <si>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</si>
  <si>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</si>
  <si>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</si>
  <si>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</si>
  <si>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</si>
  <si>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</si>
  <si>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</si>
  <si>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</si>
  <si>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</si>
  <si>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</si>
  <si>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</si>
  <si>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</si>
  <si>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</si>
  <si>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</si>
  <si>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</si>
  <si>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</si>
  <si>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</si>
  <si>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</si>
  <si>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</si>
  <si>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</si>
  <si>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</si>
  <si>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</si>
  <si>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</si>
  <si>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</si>
  <si>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</si>
  <si>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</si>
  <si>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</si>
  <si>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</si>
  <si>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</si>
  <si>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</si>
  <si>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</si>
  <si>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</si>
  <si>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</si>
  <si>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</si>
  <si>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</si>
  <si>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</si>
  <si>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</si>
  <si>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</si>
  <si>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</si>
  <si>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</si>
  <si>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</si>
  <si>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</si>
  <si>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</si>
  <si>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</si>
  <si>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</si>
  <si>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</si>
  <si>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</si>
  <si>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</si>
  <si>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</si>
  <si>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</si>
  <si>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</si>
  <si>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</si>
  <si>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</si>
  <si>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</si>
  <si>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</si>
  <si>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</si>
  <si>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</si>
  <si>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</si>
  <si>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</si>
  <si>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</si>
  <si>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</si>
  <si>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</si>
  <si>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</si>
  <si>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</si>
  <si>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</si>
  <si>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</si>
  <si>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</si>
  <si>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</si>
  <si>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</si>
  <si>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</si>
  <si>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</si>
  <si>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</si>
  <si>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</si>
  <si>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</si>
  <si>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</si>
  <si>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</si>
  <si>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</si>
  <si>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</si>
  <si>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</si>
  <si>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</si>
  <si>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</si>
  <si>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</si>
  <si>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</si>
  <si>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</si>
  <si>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</si>
  <si>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</si>
  <si>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</si>
  <si>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</si>
  <si>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</si>
  <si>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</si>
  <si>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</si>
  <si>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</si>
  <si>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</si>
  <si>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</si>
  <si>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</si>
  <si>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</si>
  <si>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</si>
  <si>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</si>
  <si>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</si>
  <si>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</si>
  <si>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</si>
  <si>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</si>
  <si>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</si>
  <si>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</si>
  <si>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</si>
  <si>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</si>
  <si>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</si>
  <si>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</si>
  <si>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</si>
  <si>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</si>
  <si>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</si>
  <si>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</si>
  <si>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</si>
  <si>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</si>
  <si>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</si>
  <si>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</si>
  <si>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</si>
  <si>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</si>
  <si>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</si>
  <si>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</si>
  <si>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</si>
  <si>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</si>
  <si>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</si>
  <si>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</si>
  <si>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</si>
  <si>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</si>
  <si>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</si>
  <si>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</si>
  <si>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</si>
  <si>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</si>
  <si>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</si>
  <si>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</si>
  <si>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</si>
  <si>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</si>
  <si>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</si>
  <si>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</si>
  <si>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</si>
  <si>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</si>
  <si>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</si>
  <si>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</si>
  <si>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</si>
  <si>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</si>
  <si>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</si>
  <si>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</si>
  <si>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</si>
  <si>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</si>
  <si>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</si>
  <si>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</si>
  <si>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</si>
  <si>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</si>
  <si>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</si>
  <si>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</si>
  <si>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</si>
  <si>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</si>
  <si>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</si>
  <si>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</si>
  <si>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</si>
  <si>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</si>
  <si>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</si>
  <si>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</si>
  <si>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</si>
  <si>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</si>
  <si>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</si>
  <si>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</si>
  <si>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</si>
  <si>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</si>
  <si>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</si>
  <si>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</si>
  <si>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</si>
  <si>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</si>
  <si>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</si>
  <si>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</si>
  <si>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</si>
  <si>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</si>
  <si>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</si>
  <si>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</si>
  <si>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</si>
  <si>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</si>
  <si>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</si>
  <si>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</si>
  <si>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</si>
  <si>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</si>
  <si>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</si>
  <si>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</si>
  <si>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</si>
  <si>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</si>
  <si>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</si>
  <si>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</si>
  <si>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</si>
  <si>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</si>
  <si>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</si>
  <si>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</si>
  <si>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</si>
  <si>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</si>
  <si>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</si>
  <si>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</si>
  <si>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</si>
  <si>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</si>
  <si>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</si>
  <si>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</si>
  <si>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</si>
  <si>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</si>
  <si>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</si>
  <si>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</si>
  <si>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</si>
  <si>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</si>
  <si>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</si>
  <si>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</si>
  <si>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</si>
  <si>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</si>
  <si>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</si>
  <si>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</si>
  <si>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</si>
  <si>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</si>
  <si>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</si>
  <si>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</si>
  <si>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</si>
  <si>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</si>
  <si>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</si>
  <si>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</si>
  <si>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</si>
  <si>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</si>
  <si>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</si>
  <si>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</si>
  <si>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</si>
  <si>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</si>
  <si>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</si>
  <si>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</si>
  <si>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</si>
  <si>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</si>
  <si>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</si>
  <si>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</si>
  <si>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</si>
  <si>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</si>
  <si>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</si>
  <si>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</si>
  <si>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</si>
  <si>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</si>
  <si>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</si>
  <si>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</si>
  <si>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</si>
  <si>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</si>
  <si>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</si>
  <si>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</si>
  <si>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</si>
  <si>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</si>
  <si>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</si>
  <si>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</si>
  <si>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</si>
  <si>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</si>
  <si>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</si>
  <si>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</si>
  <si>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</si>
  <si>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</si>
  <si>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</si>
  <si>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</si>
  <si>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</si>
  <si>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</si>
  <si>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</si>
  <si>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</si>
  <si>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</si>
  <si>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</si>
  <si>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</si>
  <si>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</si>
  <si>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</si>
  <si>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</si>
  <si>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</si>
  <si>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</si>
  <si>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</si>
  <si>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</si>
  <si>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</si>
  <si>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</si>
  <si>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</si>
  <si>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</si>
  <si>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</si>
  <si>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</si>
  <si>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</si>
  <si>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</si>
  <si>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</si>
  <si>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</si>
  <si>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</si>
  <si>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</si>
  <si>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</si>
  <si>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</si>
  <si>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</si>
  <si>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</si>
  <si>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</si>
  <si>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</si>
  <si>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</si>
  <si>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</si>
  <si>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</si>
  <si>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</si>
  <si>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</si>
  <si>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</si>
  <si>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</si>
  <si>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</si>
  <si>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</si>
  <si>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</si>
  <si>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</si>
  <si>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</si>
  <si>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</si>
  <si>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</si>
  <si>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</si>
  <si>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</si>
  <si>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</si>
  <si>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</si>
  <si>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</si>
  <si>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</si>
  <si>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</si>
  <si>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</si>
  <si>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</si>
  <si>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</si>
  <si>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</si>
  <si>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</si>
  <si>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</si>
  <si>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</si>
  <si>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</si>
  <si>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</si>
  <si>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</si>
  <si>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</si>
  <si>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</si>
  <si>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</si>
  <si>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</si>
  <si>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</si>
  <si>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</si>
  <si>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</si>
  <si>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</si>
  <si>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</si>
  <si>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</si>
  <si>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</si>
  <si>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</si>
  <si>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</si>
  <si>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</si>
  <si>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</si>
  <si>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</si>
  <si>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</si>
  <si>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</si>
  <si>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</si>
  <si>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</si>
  <si>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</si>
  <si>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</si>
  <si>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</si>
  <si>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</si>
  <si>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</si>
  <si>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</si>
  <si>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</si>
  <si>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</si>
  <si>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</si>
  <si>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</si>
  <si>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</si>
  <si>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</si>
  <si>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</si>
  <si>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</si>
  <si>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</si>
  <si>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</si>
  <si>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</si>
  <si>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</si>
  <si>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</si>
  <si>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</si>
  <si>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</si>
  <si>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</si>
  <si>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</si>
  <si>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</si>
  <si>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</si>
  <si>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</si>
  <si>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</si>
  <si>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</si>
  <si>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</si>
  <si>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</si>
  <si>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</si>
  <si>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</si>
  <si>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</si>
  <si>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</si>
  <si>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</si>
  <si>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</si>
  <si>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</si>
  <si>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</si>
  <si>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</si>
  <si>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</si>
  <si>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</si>
  <si>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</si>
  <si>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</si>
  <si>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</si>
  <si>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</si>
  <si>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</si>
  <si>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</si>
  <si>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</si>
  <si>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</si>
  <si>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</si>
  <si>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</si>
  <si>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</si>
  <si>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</si>
  <si>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</si>
  <si>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</si>
  <si>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</si>
  <si>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</si>
  <si>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</si>
  <si>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</si>
  <si>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</si>
  <si>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</si>
  <si>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</si>
  <si>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</si>
  <si>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</si>
  <si>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</si>
  <si>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</si>
  <si>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</si>
  <si>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</si>
  <si>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</si>
  <si>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</si>
  <si>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</si>
  <si>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</si>
  <si>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</si>
  <si>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</si>
  <si>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</si>
  <si>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</si>
  <si>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</si>
  <si>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</si>
  <si>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</si>
  <si>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</si>
  <si>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</si>
  <si>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</si>
  <si>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</si>
  <si>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</si>
  <si>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</si>
  <si>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</si>
  <si>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</si>
  <si>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</si>
  <si>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</si>
  <si>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</si>
  <si>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</si>
  <si>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</si>
  <si>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</si>
  <si>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</si>
  <si>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</si>
  <si>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</si>
  <si>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</si>
  <si>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</si>
  <si>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</si>
  <si>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</si>
  <si>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</si>
  <si>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</si>
  <si>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</si>
  <si>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</si>
  <si>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</si>
  <si>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</si>
  <si>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</si>
  <si>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</si>
  <si>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</si>
  <si>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</si>
  <si>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</si>
  <si>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</si>
  <si>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</si>
  <si>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</si>
  <si>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</si>
  <si>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</si>
  <si>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</si>
  <si>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</si>
  <si>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</si>
  <si>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</si>
  <si>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</si>
  <si>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</si>
  <si>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</si>
  <si>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</si>
  <si>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</si>
  <si>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</si>
  <si>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</si>
  <si>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</si>
  <si>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</si>
  <si>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</si>
  <si>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</si>
  <si>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</si>
  <si>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</si>
  <si>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</si>
  <si>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</si>
  <si>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</si>
  <si>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</si>
  <si>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</si>
  <si>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</si>
  <si>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</si>
  <si>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</si>
  <si>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</si>
  <si>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</si>
  <si>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</si>
  <si>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</si>
  <si>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</si>
  <si>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</si>
  <si>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</si>
  <si>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</si>
  <si>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</si>
  <si>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</si>
  <si>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</si>
  <si>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</si>
  <si>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</si>
  <si>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</si>
  <si>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</si>
  <si>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</si>
  <si>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</si>
  <si>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</si>
  <si>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</si>
  <si>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</si>
  <si>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</si>
  <si>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</si>
  <si>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</si>
  <si>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</si>
  <si>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</si>
  <si>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</si>
  <si>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</si>
  <si>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</si>
  <si>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</si>
  <si>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</si>
  <si>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</si>
  <si>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</si>
  <si>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</si>
  <si>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</si>
  <si>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</si>
  <si>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</si>
  <si>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</si>
  <si>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</si>
  <si>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</si>
  <si>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</si>
  <si>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</si>
  <si>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</si>
  <si>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</si>
  <si>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</si>
  <si>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</si>
  <si>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</si>
  <si>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</si>
  <si>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</si>
  <si>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</si>
  <si>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</si>
  <si>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</si>
  <si>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</si>
  <si>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</si>
  <si>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</si>
  <si>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</si>
  <si>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</si>
  <si>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</si>
  <si>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</si>
  <si>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</si>
  <si>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</si>
  <si>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</si>
  <si>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</si>
  <si>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</si>
  <si>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</si>
  <si>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</si>
  <si>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</si>
  <si>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</si>
  <si>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</si>
  <si>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</si>
  <si>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</si>
  <si>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</si>
  <si>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</si>
  <si>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</si>
  <si>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</si>
  <si>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</si>
  <si>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</si>
  <si>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</si>
  <si>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</si>
  <si>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</si>
  <si>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</si>
  <si>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</si>
  <si>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</si>
  <si>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</si>
  <si>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</si>
  <si>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</si>
  <si>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</si>
  <si>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</si>
  <si>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</si>
  <si>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</si>
  <si>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</si>
  <si>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</si>
  <si>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</si>
  <si>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</si>
  <si>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</si>
  <si>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</si>
  <si>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</si>
  <si>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</si>
  <si>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</si>
  <si>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</si>
  <si>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</si>
  <si>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</si>
  <si>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</si>
  <si>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</si>
  <si>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</si>
  <si>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</si>
  <si>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</si>
  <si>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</si>
  <si>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</si>
  <si>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</si>
  <si>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</si>
  <si>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</si>
  <si>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</si>
  <si>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</si>
  <si>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</si>
  <si>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</si>
  <si>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</si>
  <si>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</si>
  <si>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</si>
  <si>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</si>
  <si>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</si>
  <si>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</si>
  <si>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</si>
  <si>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</si>
  <si>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</si>
  <si>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</si>
  <si>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</si>
  <si>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</si>
  <si>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</si>
  <si>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</si>
  <si>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</si>
  <si>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</si>
  <si>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</si>
  <si>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</si>
  <si>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</si>
  <si>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</si>
  <si>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</si>
  <si>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</si>
  <si>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</si>
  <si>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</si>
  <si>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</si>
  <si>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</si>
  <si>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</si>
  <si>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</si>
  <si>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</si>
  <si>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</si>
  <si>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</si>
  <si>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</si>
  <si>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</si>
  <si>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</si>
  <si>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</si>
  <si>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</si>
  <si>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</si>
  <si>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</si>
  <si>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</si>
  <si>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</si>
  <si>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</si>
  <si>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</si>
  <si>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</si>
  <si>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</si>
  <si>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</si>
  <si>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</si>
  <si>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</si>
  <si>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</si>
  <si>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</si>
  <si>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</si>
  <si>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</si>
  <si>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</si>
  <si>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</si>
  <si>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</si>
  <si>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</si>
  <si>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</si>
  <si>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</si>
  <si>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</si>
  <si>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</si>
  <si>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</si>
  <si>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</si>
  <si>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</si>
  <si>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</si>
  <si>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</si>
  <si>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</si>
  <si>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</si>
  <si>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</si>
  <si>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</si>
  <si>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</si>
  <si>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</si>
  <si>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</si>
  <si>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</si>
  <si>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</si>
  <si>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</si>
  <si>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</si>
  <si>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</si>
  <si>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</si>
  <si>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</si>
  <si>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</si>
  <si>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</si>
  <si>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</si>
  <si>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</si>
  <si>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</si>
  <si>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</si>
  <si>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</si>
  <si>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</si>
  <si>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</si>
  <si>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</si>
  <si>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</si>
  <si>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</si>
  <si>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</si>
  <si>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</si>
  <si>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</si>
  <si>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</si>
  <si>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</si>
  <si>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</si>
  <si>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</si>
  <si>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</si>
  <si>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</si>
  <si>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</si>
  <si>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</si>
  <si>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</si>
  <si>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</si>
  <si>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</si>
  <si>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</si>
  <si>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</si>
  <si>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</si>
  <si>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</si>
  <si>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</si>
  <si>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</si>
  <si>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</si>
  <si>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</si>
  <si>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</si>
  <si>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</si>
  <si>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</si>
  <si>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</si>
  <si>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</si>
  <si>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</si>
  <si>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</si>
  <si>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</si>
  <si>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</si>
  <si>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</si>
  <si>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</si>
  <si>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</si>
  <si>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</si>
  <si>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</si>
  <si>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</si>
  <si>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</si>
  <si>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</si>
  <si>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</si>
  <si>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</si>
  <si>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</si>
  <si>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</si>
  <si>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</si>
  <si>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</si>
  <si>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</si>
  <si>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</si>
  <si>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</si>
  <si>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</si>
  <si>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</si>
  <si>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</si>
  <si>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</si>
  <si>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</si>
  <si>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</si>
  <si>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</si>
  <si>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</si>
  <si>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</si>
  <si>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</si>
  <si>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</si>
  <si>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</si>
  <si>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</si>
  <si>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</si>
  <si>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</si>
  <si>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</si>
  <si>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</si>
  <si>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</si>
  <si>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</si>
  <si>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</si>
  <si>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</si>
  <si>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</si>
  <si>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</si>
  <si>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</si>
  <si>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</si>
  <si>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</si>
  <si>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</si>
  <si>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</si>
  <si>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</si>
  <si>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</si>
  <si>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</si>
  <si>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</si>
  <si>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</si>
  <si>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</si>
  <si>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</si>
  <si>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</si>
  <si>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</si>
  <si>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</si>
  <si>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</si>
  <si>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</si>
  <si>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</si>
  <si>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</si>
  <si>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</si>
  <si>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</si>
  <si>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</si>
  <si>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</si>
  <si>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</si>
  <si>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</si>
  <si>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</si>
  <si>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</si>
  <si>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</si>
  <si>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</si>
  <si>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</si>
  <si>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</si>
  <si>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</si>
  <si>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</si>
  <si>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</si>
  <si>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</si>
  <si>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</si>
  <si>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</si>
  <si>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</si>
  <si>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</si>
  <si>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</si>
  <si>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</si>
  <si>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</si>
  <si>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</si>
  <si>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</si>
  <si>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</si>
  <si>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</si>
  <si>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</si>
  <si>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</si>
  <si>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</si>
  <si>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</si>
  <si>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</si>
  <si>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</si>
  <si>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</si>
  <si>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</si>
  <si>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</si>
  <si>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</si>
  <si>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</si>
  <si>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</si>
  <si>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</si>
  <si>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</si>
  <si>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</si>
  <si>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</si>
  <si>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</si>
  <si>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</si>
  <si>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</si>
  <si>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</si>
  <si>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</si>
  <si>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</si>
  <si>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</si>
  <si>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</si>
  <si>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</si>
  <si>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</si>
  <si>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</si>
  <si>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</si>
  <si>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</si>
  <si>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</si>
  <si>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</si>
  <si>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</si>
  <si>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</si>
  <si>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</si>
  <si>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</si>
  <si>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</si>
  <si>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</si>
  <si>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</si>
  <si>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</si>
  <si>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</si>
  <si>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</si>
  <si>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</si>
  <si>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</si>
  <si>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</si>
  <si>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</si>
  <si>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</si>
  <si>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</si>
  <si>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</si>
  <si>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</si>
  <si>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</si>
  <si>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</si>
  <si>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</si>
  <si>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</si>
  <si>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</si>
  <si>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</si>
  <si>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</si>
  <si>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</si>
  <si>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</si>
  <si>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</si>
  <si>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</si>
  <si>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</si>
  <si>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</si>
  <si>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</si>
  <si>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</si>
  <si>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</si>
  <si>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</si>
  <si>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</si>
  <si>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</si>
  <si>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</si>
  <si>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</si>
  <si>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</si>
  <si>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</si>
  <si>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</si>
  <si>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</si>
  <si>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</si>
  <si>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</si>
  <si>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</si>
  <si>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</si>
  <si>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</si>
  <si>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</si>
  <si>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</si>
  <si>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</si>
  <si>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</si>
  <si>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</si>
  <si>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</si>
  <si>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</si>
  <si>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</si>
  <si>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</si>
  <si>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</si>
  <si>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</si>
  <si>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</si>
  <si>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</si>
  <si>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</si>
  <si>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</si>
  <si>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</si>
  <si>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</si>
  <si>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</si>
  <si>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</si>
  <si>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</si>
  <si>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</si>
  <si>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</si>
  <si>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</si>
  <si>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</si>
  <si>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</si>
  <si>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</si>
  <si>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</si>
  <si>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</si>
  <si>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</si>
  <si>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</si>
  <si>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</si>
  <si>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</si>
  <si>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</si>
  <si>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</si>
  <si>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</si>
  <si>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</si>
  <si>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</si>
  <si>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</si>
  <si>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</si>
  <si>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</si>
  <si>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</si>
  <si>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</si>
  <si>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</si>
  <si>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</si>
  <si>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</si>
  <si>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</si>
  <si>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</si>
  <si>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</si>
  <si>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</si>
  <si>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</si>
  <si>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</si>
  <si>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</si>
  <si>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</si>
  <si>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</si>
  <si>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</si>
  <si>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</si>
  <si>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</si>
  <si>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</si>
  <si>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</si>
  <si>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</si>
  <si>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</si>
  <si>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</si>
  <si>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</si>
  <si>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</si>
  <si>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</si>
  <si>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</si>
  <si>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</si>
  <si>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</si>
  <si>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</si>
  <si>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</si>
  <si>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</si>
  <si>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</si>
  <si>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</si>
  <si>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</si>
  <si>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</si>
  <si>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</si>
  <si>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</si>
  <si>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</si>
  <si>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</si>
  <si>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</si>
  <si>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</si>
  <si>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</si>
  <si>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</si>
  <si>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</si>
  <si>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</si>
  <si>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</si>
  <si>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</si>
  <si>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</si>
  <si>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</si>
  <si>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</si>
  <si>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</si>
  <si>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</si>
  <si>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</si>
  <si>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</si>
  <si>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</si>
  <si>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</si>
  <si>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</si>
  <si>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</si>
  <si>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</si>
  <si>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</si>
  <si>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</si>
  <si>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</si>
  <si>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</si>
  <si>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</si>
  <si>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</si>
  <si>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</si>
  <si>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</si>
  <si>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</si>
  <si>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</si>
  <si>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</si>
  <si>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</si>
  <si>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</si>
  <si>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</si>
  <si>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</si>
  <si>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</si>
  <si>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</si>
  <si>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</si>
  <si>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</si>
  <si>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</si>
  <si>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</si>
  <si>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</si>
  <si>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</si>
  <si>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</si>
  <si>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</si>
  <si>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</si>
  <si>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</si>
  <si>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</si>
  <si>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</si>
  <si>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</si>
  <si>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</si>
  <si>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</si>
  <si>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</si>
  <si>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</si>
  <si>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</si>
  <si>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</si>
  <si>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</si>
  <si>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</si>
  <si>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</si>
  <si>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</si>
  <si>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</si>
  <si>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</si>
  <si>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</si>
  <si>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</si>
  <si>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</si>
  <si>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</si>
  <si>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</si>
  <si>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</si>
  <si>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</si>
  <si>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</si>
  <si>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</si>
  <si>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</si>
  <si>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</si>
  <si>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</si>
  <si>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</si>
  <si>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</si>
  <si>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</si>
  <si>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</si>
  <si>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</si>
  <si>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</si>
  <si>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</si>
  <si>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</si>
  <si>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</si>
  <si>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</si>
  <si>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</si>
  <si>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</si>
  <si>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</si>
  <si>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</si>
  <si>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</si>
  <si>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</si>
  <si>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</si>
  <si>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</si>
  <si>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</si>
  <si>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</si>
  <si>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</si>
  <si>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</si>
  <si>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</si>
  <si>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</si>
  <si>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</si>
  <si>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</si>
  <si>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</si>
  <si>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</si>
  <si>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</si>
  <si>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</si>
  <si>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</si>
  <si>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</si>
  <si>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</si>
  <si>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</si>
  <si>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</si>
  <si>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</si>
  <si>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</si>
  <si>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</si>
  <si>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</si>
  <si>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</si>
  <si>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</si>
  <si>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</si>
  <si>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</si>
  <si>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</si>
  <si>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</si>
  <si>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</si>
  <si>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</si>
  <si>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</si>
  <si>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</si>
  <si>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</si>
  <si>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</si>
  <si>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</si>
  <si>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</si>
  <si>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</si>
  <si>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</si>
  <si>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</si>
  <si>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</si>
  <si>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</si>
  <si>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</si>
  <si>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</si>
  <si>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</si>
  <si>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</si>
  <si>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</si>
  <si>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</si>
  <si>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</si>
  <si>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</si>
  <si>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</si>
  <si>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</si>
  <si>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</si>
  <si>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</si>
  <si>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</si>
  <si>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</si>
  <si>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</si>
  <si>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</si>
  <si>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</si>
  <si>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</si>
  <si>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</si>
  <si>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</si>
  <si>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</si>
  <si>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</si>
  <si>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</si>
  <si>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</si>
  <si>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</si>
  <si>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</si>
  <si>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</si>
  <si>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</si>
  <si>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</si>
  <si>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</si>
  <si>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</si>
  <si>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</si>
  <si>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</si>
  <si>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</si>
  <si>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</si>
  <si>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</si>
  <si>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</si>
  <si>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</si>
  <si>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</si>
  <si>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</si>
  <si>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</si>
  <si>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</si>
  <si>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</si>
  <si>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</si>
  <si>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</si>
  <si>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</si>
  <si>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</si>
  <si>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</si>
  <si>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</si>
  <si>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</si>
  <si>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</si>
  <si>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</si>
  <si>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</si>
  <si>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</si>
  <si>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</si>
  <si>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</si>
  <si>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</si>
  <si>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</si>
  <si>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</si>
  <si>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</si>
  <si>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</si>
  <si>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</si>
  <si>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</si>
  <si>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</si>
  <si>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</si>
  <si>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</si>
  <si>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</si>
  <si>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</si>
  <si>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</si>
  <si>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</si>
  <si>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</si>
  <si>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</si>
  <si>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</si>
  <si>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</si>
  <si>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</si>
  <si>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</si>
  <si>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</si>
  <si>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</si>
  <si>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</si>
  <si>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</si>
  <si>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</si>
  <si>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</si>
  <si>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</si>
  <si>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</si>
  <si>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</si>
  <si>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</si>
  <si>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</si>
  <si>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</si>
  <si>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</si>
  <si>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</si>
  <si>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</si>
  <si>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</si>
  <si>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</si>
  <si>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</si>
  <si>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</si>
  <si>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</si>
  <si>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</si>
  <si>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</si>
  <si>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</si>
  <si>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</si>
  <si>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</si>
  <si>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</si>
  <si>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</si>
  <si>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</si>
  <si>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</si>
  <si>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</si>
  <si>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</si>
  <si>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</si>
  <si>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</si>
  <si>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</si>
  <si>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</si>
  <si>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</si>
  <si>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</si>
  <si>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</si>
  <si>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</si>
  <si>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</si>
  <si>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</si>
  <si>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</si>
  <si>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</si>
  <si>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</si>
  <si>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</si>
  <si>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</si>
  <si>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</si>
  <si>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</si>
  <si>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</si>
  <si>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</si>
  <si>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</si>
  <si>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</si>
  <si>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</si>
  <si>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</si>
  <si>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</si>
  <si>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</si>
  <si>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</si>
  <si>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</si>
  <si>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</si>
  <si>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</si>
  <si>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</si>
  <si>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</si>
  <si>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</si>
  <si>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</si>
  <si>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</si>
  <si>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</si>
  <si>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</si>
  <si>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</si>
  <si>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</si>
  <si>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</si>
  <si>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</si>
  <si>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</si>
  <si>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</si>
  <si>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</si>
  <si>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</si>
  <si>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</si>
  <si>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</si>
  <si>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</si>
  <si>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</si>
  <si>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</si>
  <si>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</si>
  <si>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</si>
  <si>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</si>
  <si>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</si>
  <si>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</si>
  <si>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</si>
  <si>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</si>
  <si>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</si>
  <si>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</si>
  <si>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</si>
  <si>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</si>
  <si>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</si>
  <si>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</si>
  <si>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</si>
  <si>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</si>
  <si>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</si>
  <si>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</si>
  <si>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</si>
  <si>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</si>
  <si>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</si>
  <si>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</si>
  <si>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</si>
  <si>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</si>
  <si>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</si>
  <si>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</si>
  <si>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</si>
  <si>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</si>
  <si>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</si>
  <si>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</si>
  <si>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</si>
  <si>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</si>
  <si>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</si>
  <si>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</si>
  <si>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</si>
  <si>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</si>
  <si>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</si>
  <si>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</si>
  <si>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</si>
  <si>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</si>
  <si>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</si>
  <si>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</si>
  <si>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</si>
  <si>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</si>
  <si>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</si>
  <si>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</si>
  <si>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</si>
  <si>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</si>
  <si>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</si>
  <si>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</si>
  <si>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</si>
  <si>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</si>
  <si>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</si>
  <si>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</si>
  <si>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</si>
  <si>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</si>
  <si>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</si>
  <si>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</si>
  <si>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</si>
  <si>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</si>
  <si>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</si>
  <si>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</si>
  <si>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</si>
  <si>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</si>
  <si>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</si>
  <si>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</si>
  <si>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</si>
  <si>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</si>
  <si>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</si>
  <si>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</si>
  <si>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</si>
  <si>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</si>
  <si>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</si>
  <si>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</si>
  <si>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</si>
  <si>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</si>
  <si>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</si>
  <si>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</si>
  <si>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</si>
  <si>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</si>
  <si>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</si>
  <si>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</si>
  <si>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</si>
  <si>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</si>
  <si>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</si>
  <si>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</si>
  <si>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</si>
  <si>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</si>
  <si>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</si>
  <si>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</si>
  <si>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</si>
  <si>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</si>
  <si>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</si>
  <si>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</si>
  <si>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</si>
  <si>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</si>
  <si>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</si>
  <si>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</si>
  <si>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</si>
  <si>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</si>
  <si>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</si>
  <si>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</si>
  <si>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</si>
  <si>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</si>
  <si>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</si>
  <si>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</si>
  <si>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</si>
  <si>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</si>
  <si>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</si>
  <si>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</si>
  <si>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</si>
  <si>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</si>
  <si>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</si>
  <si>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</si>
  <si>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</si>
  <si>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</si>
  <si>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</si>
  <si>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</si>
  <si>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</si>
  <si>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</si>
  <si>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</si>
  <si>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</si>
  <si>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</si>
  <si>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</si>
  <si>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</si>
  <si>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</si>
  <si>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</si>
  <si>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</si>
  <si>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</si>
  <si>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</si>
  <si>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</si>
  <si>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</si>
  <si>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</si>
  <si>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</si>
  <si>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</si>
  <si>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</si>
  <si>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</si>
  <si>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</si>
  <si>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</si>
  <si>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</si>
  <si>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</si>
  <si>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</si>
  <si>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</si>
  <si>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</si>
  <si>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</si>
  <si>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</si>
  <si>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</si>
  <si>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</si>
  <si>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</si>
  <si>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</si>
  <si>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</si>
  <si>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</si>
  <si>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</si>
  <si>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</si>
  <si>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</si>
  <si>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</si>
  <si>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</si>
  <si>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</si>
  <si>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</si>
  <si>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</si>
  <si>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</si>
  <si>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</si>
  <si>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</si>
  <si>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</si>
  <si>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</si>
  <si>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</si>
  <si>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</si>
  <si>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</si>
  <si>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</si>
  <si>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</si>
  <si>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</si>
  <si>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</si>
  <si>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</si>
  <si>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</si>
  <si>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</si>
  <si>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</si>
  <si>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</si>
  <si>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</si>
  <si>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</si>
  <si>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</si>
  <si>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</si>
  <si>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</si>
  <si>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</si>
  <si>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</si>
  <si>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</si>
  <si>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</si>
  <si>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</si>
  <si>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</si>
  <si>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</si>
  <si>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</si>
  <si>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</si>
  <si>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</si>
  <si>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</si>
  <si>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</si>
  <si>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</si>
  <si>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</si>
  <si>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</si>
  <si>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</si>
  <si>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</si>
  <si>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</si>
  <si>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</si>
  <si>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</si>
  <si>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</si>
  <si>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</si>
  <si>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</si>
  <si>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</si>
  <si>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</si>
  <si>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</si>
  <si>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</si>
  <si>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</si>
  <si>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</si>
  <si>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</si>
  <si>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</si>
  <si>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</si>
  <si>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</si>
  <si>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</si>
  <si>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</si>
  <si>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</si>
  <si>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</si>
  <si>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</si>
  <si>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</si>
  <si>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</si>
  <si>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</si>
  <si>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</si>
  <si>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</si>
  <si>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</si>
  <si>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</si>
  <si>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</si>
  <si>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</si>
  <si>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</si>
  <si>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</si>
  <si>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</si>
  <si>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</si>
  <si>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</si>
  <si>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</si>
  <si>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</si>
  <si>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</si>
  <si>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</si>
  <si>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</si>
  <si>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</si>
  <si>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</si>
  <si>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</si>
  <si>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</si>
  <si>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</si>
  <si>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</si>
  <si>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</si>
  <si>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</si>
  <si>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</si>
  <si>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</si>
  <si>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</si>
  <si>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</si>
  <si>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</si>
  <si>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</si>
  <si>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</si>
  <si>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</si>
  <si>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</si>
  <si>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</si>
  <si>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</si>
  <si>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</si>
  <si>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</si>
  <si>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</si>
  <si>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</si>
  <si>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</si>
  <si>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</si>
  <si>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</si>
  <si>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</si>
  <si>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</si>
  <si>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</si>
  <si>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</si>
  <si>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</si>
  <si>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</si>
  <si>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</si>
  <si>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</si>
  <si>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</si>
  <si>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</si>
  <si>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</si>
  <si>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</si>
  <si>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</si>
  <si>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</si>
  <si>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</si>
  <si>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</si>
  <si>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</si>
  <si>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</si>
  <si>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</si>
  <si>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</si>
  <si>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</si>
  <si>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</si>
  <si>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</si>
  <si>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</si>
  <si>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</si>
  <si>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</si>
  <si>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</si>
  <si>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</si>
  <si>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</si>
  <si>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</si>
  <si>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</si>
  <si>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</si>
  <si>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</si>
  <si>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</si>
  <si>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</si>
  <si>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</si>
  <si>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</si>
  <si>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</si>
  <si>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</si>
  <si>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</si>
  <si>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</si>
  <si>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</si>
  <si>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</si>
  <si>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</si>
  <si>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</si>
  <si>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</si>
  <si>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</si>
  <si>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</si>
  <si>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</si>
  <si>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</si>
  <si>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</si>
  <si>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</si>
  <si>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</si>
  <si>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</si>
  <si>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</si>
  <si>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</si>
  <si>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</si>
  <si>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</si>
  <si>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</si>
  <si>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</si>
  <si>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</si>
  <si>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</si>
  <si>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</si>
  <si>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</si>
  <si>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</si>
  <si>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</si>
  <si>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</si>
  <si>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</si>
  <si>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</si>
  <si>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</si>
  <si>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</si>
  <si>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</si>
  <si>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</si>
  <si>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</si>
  <si>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</si>
  <si>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</si>
  <si>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</si>
  <si>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</si>
  <si>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</si>
  <si>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</si>
  <si>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</si>
  <si>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</si>
  <si>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</si>
  <si>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</si>
  <si>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</si>
  <si>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</si>
  <si>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</si>
  <si>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</si>
  <si>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</si>
  <si>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</si>
  <si>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</si>
  <si>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</si>
  <si>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</si>
  <si>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</si>
  <si>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</si>
  <si>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</si>
  <si>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</si>
  <si>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</si>
  <si>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</si>
  <si>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</si>
  <si>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</si>
  <si>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</si>
  <si>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</si>
  <si>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</si>
  <si>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</si>
  <si>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</si>
  <si>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</si>
  <si>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</si>
  <si>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</si>
  <si>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</si>
  <si>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</si>
  <si>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</si>
  <si>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</si>
  <si>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</si>
  <si>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</si>
  <si>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</si>
  <si>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</si>
  <si>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</si>
  <si>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</si>
  <si>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</si>
  <si>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</si>
  <si>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</si>
  <si>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</si>
  <si>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</si>
  <si>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</si>
  <si>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</si>
  <si>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</si>
  <si>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</si>
  <si>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</si>
  <si>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</si>
  <si>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</si>
  <si>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</si>
  <si>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</si>
  <si>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</si>
  <si>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</si>
  <si>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</si>
  <si>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</si>
  <si>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</si>
  <si>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</si>
  <si>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</si>
  <si>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</si>
  <si>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</si>
  <si>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</si>
  <si>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</si>
  <si>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</si>
  <si>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</si>
  <si>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</si>
  <si>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</si>
  <si>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</si>
  <si>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</si>
  <si>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</si>
  <si>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</si>
  <si>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</si>
  <si>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</si>
  <si>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</si>
  <si>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</si>
  <si>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</si>
  <si>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</si>
  <si>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</si>
  <si>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</si>
  <si>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</si>
  <si>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</si>
  <si>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</si>
  <si>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</si>
  <si>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</si>
  <si>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</si>
  <si>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</si>
  <si>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</si>
  <si>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</si>
  <si>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</si>
  <si>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</si>
  <si>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</si>
  <si>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</si>
  <si>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</si>
  <si>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</si>
  <si>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</si>
  <si>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</si>
  <si>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</si>
  <si>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</si>
  <si>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</si>
  <si>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</si>
  <si>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</si>
  <si>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</si>
  <si>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</si>
  <si>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</si>
  <si>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</si>
  <si>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</si>
  <si>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</si>
  <si>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</si>
  <si>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</si>
  <si>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</si>
  <si>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</si>
  <si>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</si>
  <si>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</si>
  <si>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</si>
  <si>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</si>
  <si>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</si>
  <si>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</si>
  <si>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</si>
  <si>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</si>
  <si>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</si>
  <si>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</si>
  <si>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</si>
  <si>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</si>
  <si>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</si>
  <si>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</si>
  <si>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</si>
  <si>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</si>
  <si>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</si>
  <si>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</si>
  <si>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</si>
  <si>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</si>
  <si>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</si>
  <si>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</si>
  <si>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</si>
  <si>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</si>
  <si>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</si>
  <si>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</si>
  <si>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</si>
  <si>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</si>
  <si>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</si>
  <si>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</si>
  <si>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</si>
  <si>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</si>
  <si>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</si>
  <si>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</si>
  <si>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</si>
  <si>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</si>
  <si>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</si>
  <si>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</si>
  <si>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</si>
  <si>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</si>
  <si>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</si>
  <si>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</si>
  <si>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</si>
  <si>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</si>
  <si>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</si>
  <si>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</si>
  <si>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</si>
  <si>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</si>
  <si>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</si>
  <si>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</si>
  <si>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</si>
  <si>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</si>
  <si>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</si>
  <si>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</si>
  <si>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</si>
  <si>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</si>
  <si>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</si>
  <si>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</si>
  <si>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</si>
  <si>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</si>
  <si>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</si>
  <si>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</si>
  <si>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</si>
  <si>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</si>
  <si>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</si>
  <si>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</si>
  <si>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</si>
  <si>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</si>
  <si>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</si>
  <si>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</si>
  <si>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</si>
  <si>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</si>
  <si>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</si>
  <si>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</si>
  <si>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</si>
  <si>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</si>
  <si>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</si>
  <si>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</si>
  <si>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</si>
  <si>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</si>
  <si>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</si>
  <si>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</si>
  <si>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</si>
  <si>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</si>
  <si>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</si>
  <si>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</si>
  <si>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</si>
  <si>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</si>
  <si>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</si>
  <si>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</si>
  <si>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</si>
  <si>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</si>
  <si>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</si>
  <si>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</si>
  <si>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</si>
  <si>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</si>
  <si>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</si>
  <si>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</si>
  <si>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</si>
  <si>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</si>
  <si>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</si>
  <si>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</si>
  <si>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</si>
  <si>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</si>
  <si>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</si>
  <si>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</si>
  <si>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</si>
  <si>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</si>
  <si>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</si>
  <si>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</si>
  <si>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</si>
  <si>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</si>
  <si>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</si>
  <si>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</si>
  <si>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</si>
  <si>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</si>
  <si>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</si>
  <si>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</si>
  <si>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</si>
  <si>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</si>
  <si>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</si>
  <si>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</si>
  <si>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</si>
  <si>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</si>
  <si>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</si>
  <si>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</si>
  <si>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</si>
  <si>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</si>
  <si>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</si>
  <si>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</si>
  <si>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</si>
  <si>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</si>
  <si>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</si>
  <si>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</si>
  <si>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</si>
  <si>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</si>
  <si>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</si>
  <si>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</si>
  <si>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</si>
  <si>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</si>
  <si>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</si>
  <si>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</si>
  <si>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</si>
  <si>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</si>
  <si>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</si>
  <si>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</si>
  <si>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</si>
  <si>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</si>
  <si>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</si>
  <si>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</si>
  <si>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</si>
  <si>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</si>
  <si>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</si>
  <si>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</si>
  <si>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</si>
  <si>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</si>
  <si>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</si>
  <si>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</si>
  <si>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</si>
  <si>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</si>
  <si>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</si>
  <si>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</si>
  <si>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</si>
  <si>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</si>
  <si>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</si>
  <si>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</si>
  <si>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</si>
  <si>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</si>
  <si>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</si>
  <si>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</si>
  <si>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</si>
  <si>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</si>
  <si>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</si>
  <si>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</si>
  <si>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</si>
  <si>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</si>
  <si>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</si>
  <si>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</si>
  <si>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</si>
  <si>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</si>
  <si>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</si>
  <si>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</si>
  <si>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</si>
  <si>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</si>
  <si>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</si>
  <si>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</si>
  <si>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</si>
  <si>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</si>
  <si>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</si>
  <si>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</si>
  <si>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</si>
  <si>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</si>
  <si>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</si>
  <si>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</si>
  <si>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</si>
  <si>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</si>
  <si>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</si>
  <si>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</si>
  <si>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</si>
  <si>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</si>
  <si>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</si>
  <si>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</si>
  <si>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</si>
  <si>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</si>
  <si>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</si>
  <si>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</si>
  <si>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</si>
  <si>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</si>
  <si>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</si>
  <si>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</si>
  <si>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</si>
  <si>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</si>
  <si>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</si>
  <si>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</si>
  <si>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</si>
  <si>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</si>
  <si>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</si>
  <si>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</si>
  <si>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</si>
  <si>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</si>
  <si>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</si>
  <si>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</si>
  <si>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</si>
  <si>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</si>
  <si>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</si>
  <si>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</si>
  <si>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</si>
  <si>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</si>
  <si>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</si>
  <si>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</si>
  <si>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</si>
  <si>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</si>
  <si>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</si>
  <si>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</si>
  <si>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</si>
  <si>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</si>
  <si>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</si>
  <si>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</si>
  <si>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</si>
  <si>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</si>
  <si>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</si>
  <si>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</si>
  <si>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</si>
  <si>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</si>
  <si>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</si>
  <si>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</si>
  <si>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</si>
  <si>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</si>
  <si>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</si>
  <si>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</si>
  <si>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</si>
  <si>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</si>
  <si>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</si>
  <si>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</si>
  <si>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</si>
  <si>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</si>
  <si>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</si>
  <si>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</si>
  <si>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</si>
  <si>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</si>
  <si>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</si>
  <si>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</si>
  <si>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</si>
  <si>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</si>
  <si>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</si>
  <si>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</si>
  <si>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</si>
  <si>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</si>
  <si>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</si>
  <si>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</si>
  <si>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</si>
  <si>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</si>
  <si>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</si>
  <si>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</si>
  <si>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</si>
  <si>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</si>
  <si>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</si>
  <si>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</si>
  <si>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</si>
  <si>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</si>
  <si>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</si>
  <si>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</si>
  <si>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</si>
  <si>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</si>
  <si>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</si>
  <si>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</si>
  <si>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</si>
  <si>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</si>
  <si>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</si>
  <si>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</si>
  <si>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</si>
  <si>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</si>
  <si>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</si>
  <si>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</si>
  <si>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</si>
  <si>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</si>
  <si>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</si>
  <si>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</si>
  <si>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</si>
  <si>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</si>
  <si>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</si>
  <si>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</si>
  <si>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</si>
  <si>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</si>
  <si>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</si>
  <si>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</si>
  <si>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</si>
  <si>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</si>
  <si>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</si>
  <si>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</si>
  <si>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</si>
  <si>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</si>
  <si>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</si>
  <si>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</si>
  <si>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</si>
  <si>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</si>
  <si>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</si>
  <si>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</si>
  <si>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</si>
  <si>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</si>
  <si>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</si>
  <si>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</si>
  <si>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</si>
  <si>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</si>
  <si>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</si>
  <si>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</si>
  <si>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</si>
  <si>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</si>
  <si>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</si>
  <si>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</si>
  <si>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</si>
  <si>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</si>
  <si>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</si>
  <si>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</si>
  <si>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</si>
  <si>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</si>
  <si>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</si>
  <si>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</si>
  <si>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</si>
  <si>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</si>
  <si>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</si>
  <si>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</si>
  <si>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</si>
  <si>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</si>
  <si>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</si>
  <si>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</si>
  <si>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</si>
  <si>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</si>
  <si>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</si>
  <si>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</si>
  <si>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</si>
  <si>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</si>
  <si>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</si>
  <si>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</si>
  <si>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</si>
  <si>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</si>
  <si>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</si>
  <si>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</si>
  <si>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</si>
  <si>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</si>
  <si>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</si>
  <si>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</si>
  <si>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</si>
  <si>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</si>
  <si>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</si>
  <si>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</si>
  <si>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</si>
  <si>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</si>
  <si>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</si>
  <si>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</si>
  <si>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</si>
  <si>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</si>
  <si>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</si>
  <si>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</si>
  <si>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</si>
  <si>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</si>
  <si>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</si>
  <si>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</si>
  <si>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</si>
  <si>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</si>
  <si>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</si>
  <si>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</si>
  <si>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</si>
  <si>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</si>
  <si>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</si>
  <si>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</si>
  <si>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</si>
  <si>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</si>
  <si>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</si>
  <si>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</si>
  <si>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</si>
  <si>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</si>
  <si>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</si>
  <si>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</si>
  <si>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</si>
  <si>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</si>
  <si>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</si>
  <si>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</si>
  <si>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</si>
  <si>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</si>
  <si>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</si>
  <si>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</si>
  <si>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</si>
  <si>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</si>
  <si>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</si>
  <si>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</si>
  <si>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</si>
  <si>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</si>
  <si>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</si>
  <si>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</si>
  <si>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</si>
  <si>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</si>
  <si>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</si>
  <si>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</si>
  <si>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</si>
  <si>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</si>
  <si>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</si>
  <si>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</si>
  <si>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</si>
  <si>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</si>
  <si>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</si>
  <si>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</si>
  <si>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</si>
  <si>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</si>
  <si>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</si>
  <si>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</si>
  <si>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</si>
  <si>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</si>
  <si>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</si>
  <si>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</si>
  <si>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</si>
  <si>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</si>
  <si>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</si>
  <si>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</si>
  <si>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</si>
  <si>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</si>
  <si>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</si>
  <si>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</si>
  <si>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</si>
  <si>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</si>
  <si>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</si>
  <si>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</si>
  <si>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</si>
  <si>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</si>
  <si>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</si>
  <si>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</si>
  <si>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</si>
  <si>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</si>
  <si>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</si>
  <si>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</si>
  <si>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</si>
  <si>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</si>
  <si>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</si>
  <si>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</si>
  <si>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</si>
  <si>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</si>
  <si>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</si>
  <si>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</si>
  <si>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</si>
  <si>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</si>
  <si>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</si>
  <si>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</si>
  <si>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</si>
  <si>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</si>
  <si>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</si>
  <si>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</si>
  <si>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</si>
  <si>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</si>
  <si>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</si>
  <si>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</si>
  <si>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</si>
  <si>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</si>
  <si>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</si>
  <si>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</si>
  <si>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</si>
  <si>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</si>
  <si>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</si>
  <si>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</si>
  <si>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</si>
  <si>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</si>
  <si>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</si>
  <si>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</si>
  <si>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</si>
  <si>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</si>
  <si>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</si>
  <si>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</si>
  <si>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</si>
  <si>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</si>
  <si>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</si>
  <si>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</si>
  <si>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</si>
  <si>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</si>
  <si>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</si>
  <si>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</si>
  <si>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</si>
  <si>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</si>
  <si>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</si>
  <si>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</si>
  <si>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</si>
  <si>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</si>
  <si>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</si>
  <si>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</si>
  <si>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</si>
  <si>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</si>
  <si>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</si>
  <si>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</si>
  <si>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</si>
  <si>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</si>
  <si>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</si>
  <si>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</si>
  <si>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</si>
  <si>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</si>
  <si>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</si>
  <si>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</si>
  <si>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</si>
  <si>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</si>
  <si>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</si>
  <si>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</si>
  <si>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</si>
  <si>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</si>
  <si>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</si>
  <si>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</si>
  <si>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</si>
  <si>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</si>
  <si>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</si>
  <si>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</si>
  <si>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</si>
  <si>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</si>
  <si>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</si>
  <si>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</si>
  <si>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</si>
  <si>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</si>
  <si>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</si>
  <si>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</si>
  <si>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</si>
  <si>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</si>
  <si>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</si>
  <si>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</si>
  <si>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</si>
  <si>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</si>
  <si>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</si>
  <si>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</si>
  <si>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</si>
  <si>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</si>
  <si>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</si>
  <si>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</si>
  <si>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</si>
  <si>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</si>
  <si>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</si>
  <si>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</si>
  <si>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</si>
  <si>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</si>
  <si>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</si>
  <si>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</si>
  <si>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</si>
  <si>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</si>
  <si>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</si>
  <si>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</si>
  <si>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</si>
  <si>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</si>
  <si>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</si>
  <si>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</si>
  <si>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</si>
  <si>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</si>
  <si>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</si>
  <si>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</si>
  <si>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</si>
  <si>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</si>
  <si>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</si>
  <si>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</si>
  <si>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</si>
  <si>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</si>
  <si>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</si>
  <si>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</si>
  <si>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</si>
  <si>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</si>
  <si>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</si>
  <si>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</si>
  <si>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</si>
  <si>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</si>
  <si>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</si>
  <si>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</si>
  <si>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</si>
  <si>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</si>
  <si>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</si>
  <si>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</si>
  <si>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</si>
  <si>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</si>
  <si>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</si>
  <si>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</si>
  <si>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</si>
  <si>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</si>
  <si>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</si>
  <si>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</si>
  <si>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</si>
  <si>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</si>
  <si>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</si>
  <si>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</si>
  <si>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</si>
  <si>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</si>
  <si>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</si>
  <si>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</si>
  <si>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</si>
  <si>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</si>
  <si>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</si>
  <si>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</si>
  <si>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</si>
  <si>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</si>
  <si>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</si>
  <si>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</si>
  <si>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</si>
  <si>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</si>
  <si>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</si>
  <si>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</si>
  <si>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</si>
  <si>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</si>
  <si>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</si>
  <si>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</si>
  <si>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</si>
  <si>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</si>
  <si>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</si>
  <si>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</si>
  <si>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</si>
  <si>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</si>
  <si>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</si>
  <si>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</si>
  <si>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</si>
  <si>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</si>
  <si>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</si>
  <si>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</si>
  <si>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</si>
  <si>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</si>
  <si>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</si>
  <si>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</si>
  <si>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</si>
  <si>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</si>
  <si>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</si>
  <si>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</si>
  <si>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</si>
  <si>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</si>
  <si>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</si>
  <si>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</si>
  <si>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</si>
  <si>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</si>
  <si>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</si>
  <si>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</si>
  <si>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</si>
  <si>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</si>
  <si>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</si>
  <si>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</si>
  <si>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</si>
  <si>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</si>
  <si>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</si>
  <si>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</si>
  <si>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</si>
  <si>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</si>
  <si>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</si>
  <si>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</si>
  <si>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</si>
  <si>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</si>
  <si>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</si>
  <si>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</si>
  <si>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</si>
  <si>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</si>
  <si>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</si>
  <si>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</si>
  <si>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</si>
  <si>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</si>
  <si>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</si>
  <si>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</si>
  <si>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</si>
  <si>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</si>
  <si>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</si>
  <si>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</si>
  <si>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</si>
  <si>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</si>
  <si>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</si>
  <si>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</si>
  <si>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</si>
  <si>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</si>
  <si>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</si>
  <si>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</si>
  <si>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</si>
  <si>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</si>
  <si>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</si>
  <si>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</si>
  <si>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</si>
  <si>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</si>
  <si>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</si>
  <si>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</si>
  <si>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</si>
  <si>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</si>
  <si>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</si>
  <si>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</si>
  <si>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</si>
  <si>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</si>
  <si>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</si>
  <si>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</si>
  <si>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</si>
  <si>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</si>
  <si>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</si>
  <si>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</si>
  <si>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</si>
  <si>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</si>
  <si>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</si>
  <si>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</si>
  <si>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</si>
  <si>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</si>
  <si>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</si>
  <si>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</si>
  <si>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</si>
  <si>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</si>
  <si>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</si>
  <si>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</si>
  <si>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</si>
  <si>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</si>
  <si>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</si>
  <si>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</si>
  <si>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</si>
  <si>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</si>
  <si>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</si>
  <si>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</si>
  <si>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</si>
  <si>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</si>
  <si>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</si>
  <si>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</si>
  <si>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</si>
  <si>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</si>
  <si>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</si>
  <si>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</si>
  <si>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</si>
  <si>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</si>
  <si>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</si>
  <si>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</si>
  <si>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</si>
  <si>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</si>
  <si>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</si>
  <si>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</si>
  <si>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</si>
  <si>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</si>
  <si>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</si>
  <si>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</si>
  <si>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</si>
  <si>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</si>
  <si>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</si>
  <si>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</si>
  <si>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</si>
  <si>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</si>
  <si>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</si>
  <si>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</si>
  <si>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</si>
  <si>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</si>
  <si>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</si>
  <si>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</si>
  <si>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</si>
  <si>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</si>
  <si>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</si>
  <si>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</si>
  <si>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</si>
  <si>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</si>
  <si>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</si>
  <si>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</si>
  <si>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</si>
  <si>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</si>
  <si>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</si>
  <si>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</si>
  <si>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</si>
  <si>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</si>
  <si>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</si>
  <si>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</si>
  <si>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</si>
  <si>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</si>
  <si>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</si>
  <si>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</si>
  <si>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</si>
  <si>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</si>
  <si>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</si>
  <si>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</si>
  <si>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</si>
  <si>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</si>
  <si>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</si>
  <si>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</si>
  <si>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</si>
  <si>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</si>
  <si>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</si>
  <si>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</si>
  <si>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</si>
  <si>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</si>
  <si>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</si>
  <si>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</si>
  <si>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</si>
  <si>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</si>
  <si>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</si>
  <si>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</si>
  <si>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</si>
  <si>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</si>
  <si>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</si>
  <si>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</si>
  <si>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</si>
  <si>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</si>
  <si>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</si>
  <si>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</si>
  <si>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</si>
  <si>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</si>
  <si>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</si>
  <si>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</si>
  <si>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</si>
  <si>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</si>
  <si>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</si>
  <si>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</si>
  <si>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</si>
  <si>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</si>
  <si>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</si>
  <si>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</si>
  <si>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</si>
  <si>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</si>
  <si>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</si>
  <si>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</si>
  <si>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</si>
  <si>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</si>
  <si>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</si>
  <si>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</si>
  <si>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</si>
  <si>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</si>
  <si>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</si>
  <si>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</si>
  <si>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</si>
  <si>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</si>
  <si>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</si>
  <si>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</si>
  <si>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</si>
  <si>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</si>
  <si>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</si>
  <si>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</si>
  <si>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</si>
  <si>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</si>
  <si>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</si>
  <si>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</si>
  <si>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</si>
  <si>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</si>
  <si>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</si>
  <si>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</si>
  <si>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</si>
  <si>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</si>
  <si>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</si>
  <si>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</si>
  <si>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</si>
  <si>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</si>
  <si>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</si>
  <si>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</si>
  <si>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</si>
  <si>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</si>
  <si>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</si>
  <si>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</si>
  <si>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</si>
  <si>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</si>
  <si>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</si>
  <si>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</si>
  <si>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</si>
  <si>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</si>
  <si>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</si>
  <si>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</si>
  <si>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</si>
  <si>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</si>
  <si>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</si>
  <si>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</si>
  <si>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</si>
  <si>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</si>
  <si>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</si>
  <si>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</si>
  <si>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</si>
  <si>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</si>
  <si>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</si>
  <si>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</si>
  <si>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</si>
  <si>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</si>
  <si>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</si>
  <si>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</si>
  <si>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</si>
  <si>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</si>
  <si>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</si>
  <si>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</si>
  <si>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</si>
  <si>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</si>
  <si>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</si>
  <si>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</si>
  <si>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</si>
  <si>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</si>
  <si>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</si>
  <si>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</si>
  <si>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</si>
  <si>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</si>
  <si>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</si>
  <si>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</si>
  <si>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</si>
  <si>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</si>
  <si>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</si>
  <si>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</si>
  <si>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</si>
  <si>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</si>
  <si>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</si>
  <si>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</si>
  <si>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</si>
  <si>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</si>
  <si>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</si>
  <si>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</si>
  <si>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</si>
  <si>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</si>
  <si>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</si>
  <si>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</si>
  <si>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</si>
  <si>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</si>
  <si>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</si>
  <si>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</si>
  <si>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</si>
  <si>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</si>
  <si>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</si>
  <si>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</si>
  <si>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</si>
  <si>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</si>
  <si>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</si>
  <si>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</si>
  <si>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</si>
  <si>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</si>
  <si>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</si>
  <si>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</si>
  <si>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</si>
  <si>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</si>
  <si>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</si>
  <si>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</si>
  <si>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</si>
  <si>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</si>
  <si>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</si>
  <si>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</si>
  <si>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</si>
  <si>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</si>
  <si>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</si>
  <si>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</si>
  <si>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</si>
  <si>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</si>
  <si>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</si>
  <si>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</si>
  <si>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</si>
  <si>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</si>
  <si>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</si>
  <si>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</si>
  <si>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</si>
  <si>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</si>
  <si>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</si>
  <si>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</si>
  <si>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</si>
  <si>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</si>
  <si>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</si>
  <si>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</si>
  <si>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</si>
  <si>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</si>
  <si>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</si>
  <si>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</si>
  <si>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</si>
  <si>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</si>
  <si>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</si>
  <si>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</si>
  <si>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</si>
  <si>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</si>
  <si>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</si>
  <si>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</si>
  <si>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</si>
  <si>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</si>
  <si>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</si>
  <si>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</si>
  <si>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</si>
  <si>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</si>
  <si>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</si>
  <si>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</si>
  <si>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</si>
  <si>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</si>
  <si>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</si>
  <si>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</si>
  <si>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</si>
  <si>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</si>
  <si>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</si>
  <si>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</si>
  <si>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</si>
  <si>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</si>
  <si>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</si>
  <si>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</si>
  <si>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</si>
  <si>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</si>
  <si>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</si>
  <si>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</si>
  <si>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</si>
  <si>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</si>
  <si>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</si>
  <si>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</si>
  <si>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</si>
  <si>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</si>
  <si>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</si>
  <si>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</si>
  <si>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</si>
  <si>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</si>
  <si>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</si>
  <si>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</si>
  <si>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</si>
  <si>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</si>
  <si>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</si>
  <si>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</si>
  <si>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</si>
  <si>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</si>
  <si>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</si>
  <si>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</si>
  <si>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</si>
  <si>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</si>
  <si>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</si>
  <si>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</si>
  <si>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</si>
  <si>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</si>
  <si>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</si>
  <si>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</si>
  <si>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</si>
  <si>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</si>
  <si>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</si>
  <si>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</si>
  <si>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</si>
  <si>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</si>
  <si>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</si>
  <si>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</si>
  <si>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</si>
  <si>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</si>
  <si>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</si>
  <si>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</si>
  <si>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</si>
  <si>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</si>
  <si>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</si>
  <si>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</si>
  <si>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</si>
  <si>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</si>
  <si>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</si>
  <si>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</si>
  <si>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</si>
  <si>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</si>
  <si>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</si>
  <si>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</si>
  <si>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</si>
  <si>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</si>
  <si>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</si>
  <si>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</si>
  <si>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</si>
  <si>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</si>
  <si>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</si>
  <si>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</si>
  <si>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</si>
  <si>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</si>
  <si>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</si>
  <si>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</si>
  <si>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</si>
  <si>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</si>
  <si>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</si>
  <si>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</si>
  <si>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</si>
  <si>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</si>
  <si>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</si>
  <si>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</si>
  <si>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</si>
  <si>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</si>
  <si>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</si>
  <si>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</si>
  <si>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</si>
  <si>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</si>
  <si>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</si>
  <si>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</si>
  <si>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</si>
  <si>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</si>
  <si>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</si>
  <si>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</si>
  <si>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</si>
  <si>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</si>
  <si>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</si>
  <si>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</si>
  <si>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</si>
  <si>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</si>
  <si>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</si>
  <si>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</si>
  <si>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</si>
  <si>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</si>
  <si>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</si>
  <si>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</si>
  <si>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</si>
  <si>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</si>
  <si>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</si>
  <si>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</si>
  <si>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</si>
  <si>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</si>
  <si>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</si>
  <si>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</si>
  <si>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</si>
  <si>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</si>
  <si>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</si>
  <si>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</si>
  <si>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</si>
  <si>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</si>
  <si>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</si>
  <si>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</si>
  <si>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</si>
  <si>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</si>
  <si>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</si>
  <si>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</si>
  <si>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</si>
  <si>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</si>
  <si>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</si>
  <si>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</si>
  <si>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</si>
  <si>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</si>
  <si>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</si>
  <si>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</si>
  <si>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</si>
  <si>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</si>
  <si>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</si>
  <si>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</si>
  <si>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</si>
  <si>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</si>
  <si>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</si>
  <si>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</si>
  <si>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</si>
  <si>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</si>
  <si>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</si>
  <si>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</si>
  <si>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</si>
  <si>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</si>
  <si>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</si>
  <si>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</si>
  <si>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</si>
  <si>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</si>
  <si>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</si>
  <si>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</si>
  <si>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</si>
  <si>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</si>
  <si>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</si>
  <si>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</si>
  <si>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</si>
  <si>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</si>
  <si>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</si>
  <si>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</si>
  <si>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</si>
  <si>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</si>
  <si>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</si>
  <si>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</si>
  <si>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</si>
  <si>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</si>
  <si>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</si>
  <si>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</si>
  <si>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</si>
  <si>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</si>
  <si>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</si>
  <si>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</si>
  <si>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</si>
  <si>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</si>
  <si>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</si>
  <si>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</si>
  <si>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</si>
  <si>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</si>
  <si>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</si>
  <si>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</si>
  <si>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</si>
  <si>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</si>
  <si>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</si>
  <si>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</si>
  <si>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</si>
  <si>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</si>
  <si>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</si>
  <si>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</si>
  <si>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</si>
  <si>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</si>
  <si>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</si>
  <si>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</si>
  <si>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</si>
  <si>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</si>
  <si>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</si>
  <si>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</si>
  <si>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</si>
  <si>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</si>
  <si>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</si>
  <si>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</si>
  <si>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</si>
  <si>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</si>
  <si>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</si>
  <si>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</si>
  <si>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</si>
  <si>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</si>
  <si>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</si>
  <si>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</si>
  <si>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</si>
  <si>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</si>
  <si>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</si>
  <si>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</si>
  <si>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</si>
  <si>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</si>
  <si>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</si>
  <si>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</si>
  <si>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</si>
  <si>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</si>
  <si>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</si>
  <si>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</si>
  <si>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</si>
  <si>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</si>
  <si>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</si>
  <si>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</si>
  <si>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</si>
  <si>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</si>
  <si>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</si>
  <si>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</si>
  <si>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</si>
  <si>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</si>
  <si>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</si>
  <si>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</si>
  <si>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</si>
  <si>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</si>
  <si>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</si>
  <si>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</si>
  <si>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</si>
  <si>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</si>
  <si>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</si>
  <si>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</si>
  <si>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</si>
  <si>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</si>
  <si>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</si>
  <si>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</si>
  <si>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</si>
  <si>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</si>
  <si>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</si>
  <si>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</si>
  <si>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</si>
  <si>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</si>
  <si>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</si>
  <si>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</si>
  <si>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</si>
  <si>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</si>
  <si>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</si>
  <si>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</si>
  <si>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</si>
  <si>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</si>
  <si>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</si>
  <si>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</si>
  <si>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</si>
  <si>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</si>
  <si>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</si>
  <si>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</si>
  <si>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</si>
  <si>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</si>
  <si>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</si>
  <si>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</si>
  <si>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</si>
  <si>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</si>
  <si>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</si>
  <si>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</si>
  <si>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</si>
  <si>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</si>
  <si>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</si>
  <si>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</si>
  <si>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</si>
  <si>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</si>
  <si>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</si>
  <si>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</si>
  <si>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</si>
  <si>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</si>
  <si>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</si>
  <si>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</si>
  <si>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</si>
  <si>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</si>
  <si>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</si>
  <si>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</si>
  <si>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</si>
  <si>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</si>
  <si>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</si>
  <si>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</si>
  <si>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</si>
  <si>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</si>
  <si>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</si>
  <si>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</si>
  <si>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</si>
  <si>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</si>
  <si>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</si>
  <si>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</si>
  <si>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</si>
  <si>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</si>
  <si>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</si>
  <si>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</si>
  <si>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</si>
  <si>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</si>
  <si>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</si>
  <si>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</si>
  <si>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</si>
  <si>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</si>
  <si>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</si>
  <si>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</si>
  <si>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</si>
  <si>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</si>
  <si>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</si>
  <si>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</si>
  <si>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</si>
  <si>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</si>
  <si>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</si>
  <si>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</si>
  <si>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</si>
  <si>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</si>
  <si>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</si>
  <si>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</si>
  <si>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</si>
  <si>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</si>
  <si>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</si>
  <si>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</si>
  <si>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</si>
  <si>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</si>
  <si>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</si>
  <si>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</si>
  <si>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</si>
  <si>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</si>
  <si>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</si>
  <si>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</si>
  <si>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</si>
  <si>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</si>
  <si>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</si>
  <si>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</si>
  <si>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</si>
  <si>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</si>
  <si>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</si>
  <si>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</si>
  <si>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</si>
  <si>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</si>
  <si>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</si>
  <si>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</si>
  <si>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</si>
  <si>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</si>
  <si>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</si>
  <si>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</si>
  <si>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</si>
  <si>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</si>
  <si>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</si>
  <si>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</si>
  <si>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</si>
  <si>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</si>
  <si>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</si>
  <si>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</si>
  <si>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</si>
  <si>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</si>
  <si>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</si>
  <si>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</si>
  <si>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</si>
  <si>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</si>
  <si>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</si>
  <si>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</si>
  <si>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</si>
  <si>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</si>
  <si>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</si>
  <si>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</si>
  <si>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</si>
  <si>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</si>
  <si>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</si>
  <si>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</si>
  <si>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</si>
  <si>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</si>
  <si>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</si>
  <si>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</si>
  <si>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</si>
  <si>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</si>
  <si>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</si>
  <si>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</si>
  <si>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</si>
  <si>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</si>
  <si>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</si>
  <si>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</si>
  <si>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</si>
  <si>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</si>
  <si>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</si>
  <si>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</si>
  <si>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</si>
  <si>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</si>
  <si>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</si>
  <si>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</si>
  <si>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</si>
  <si>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</si>
  <si>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</si>
  <si>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</si>
  <si>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</si>
  <si>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</si>
  <si>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</si>
  <si>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</si>
  <si>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</si>
  <si>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</si>
  <si>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</si>
  <si>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</si>
  <si>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</si>
  <si>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</si>
  <si>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</si>
  <si>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</si>
  <si>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</si>
  <si>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</si>
  <si>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</si>
  <si>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</si>
  <si>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</si>
  <si>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</si>
  <si>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</si>
  <si>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</si>
  <si>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</si>
  <si>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</si>
  <si>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</si>
  <si>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</si>
  <si>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</si>
  <si>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</si>
  <si>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</si>
  <si>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</si>
  <si>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</si>
  <si>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</si>
  <si>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</si>
  <si>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</si>
  <si>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</si>
  <si>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</si>
  <si>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</si>
  <si>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</si>
  <si>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</si>
  <si>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</si>
  <si>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</si>
  <si>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</si>
  <si>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</si>
  <si>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</si>
  <si>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</si>
  <si>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</si>
  <si>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</si>
  <si>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</si>
  <si>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</si>
  <si>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</si>
  <si>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</si>
  <si>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</si>
  <si>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</si>
  <si>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</si>
  <si>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</si>
  <si>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</si>
  <si>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</si>
  <si>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</si>
  <si>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</si>
  <si>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</si>
  <si>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</si>
  <si>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</si>
  <si>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</si>
  <si>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</si>
  <si>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</si>
  <si>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</si>
  <si>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</si>
  <si>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</si>
  <si>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</si>
  <si>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</si>
  <si>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</si>
  <si>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</si>
  <si>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</si>
  <si>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</si>
  <si>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</si>
  <si>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</si>
  <si>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</si>
  <si>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</si>
  <si>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</si>
  <si>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</si>
  <si>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</si>
  <si>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</si>
  <si>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</si>
  <si>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</si>
  <si>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</si>
  <si>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</si>
  <si>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</si>
  <si>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</si>
  <si>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</si>
  <si>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</si>
  <si>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</si>
  <si>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</si>
  <si>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</si>
  <si>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</si>
  <si>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</si>
  <si>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</si>
  <si>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</si>
  <si>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</si>
  <si>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</si>
  <si>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</si>
  <si>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</si>
  <si>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</si>
  <si>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</si>
  <si>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</si>
  <si>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</si>
  <si>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</si>
  <si>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</si>
  <si>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</si>
  <si>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</si>
  <si>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</si>
  <si>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</si>
  <si>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</si>
  <si>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</si>
  <si>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</si>
  <si>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</si>
  <si>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</si>
  <si>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</si>
  <si>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</si>
  <si>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</si>
  <si>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</si>
  <si>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</si>
  <si>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</si>
  <si>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</si>
  <si>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</si>
  <si>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</si>
  <si>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</si>
  <si>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</si>
  <si>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</si>
  <si>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</si>
  <si>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</si>
  <si>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</si>
  <si>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</si>
  <si>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</si>
  <si>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</si>
  <si>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</si>
  <si>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</si>
  <si>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</si>
  <si>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</si>
  <si>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</si>
  <si>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</si>
  <si>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</si>
  <si>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</si>
  <si>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</si>
  <si>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</si>
  <si>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</si>
  <si>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</si>
  <si>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</si>
  <si>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</si>
  <si>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</si>
  <si>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</si>
  <si>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</si>
  <si>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</si>
  <si>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</si>
  <si>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</si>
  <si>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</si>
  <si>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</si>
  <si>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</si>
  <si>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</si>
  <si>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</si>
  <si>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</si>
  <si>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</si>
  <si>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</si>
  <si>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</si>
  <si>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</si>
  <si>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</si>
  <si>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</si>
  <si>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</si>
  <si>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</si>
  <si>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</si>
  <si>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</si>
  <si>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</si>
  <si>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</si>
  <si>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</si>
  <si>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</si>
  <si>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</si>
  <si>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</si>
  <si>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</si>
  <si>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</si>
  <si>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</si>
  <si>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</si>
  <si>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</si>
  <si>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</si>
  <si>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</si>
  <si>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</si>
  <si>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</si>
  <si>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</si>
  <si>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</si>
  <si>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</si>
  <si>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</si>
  <si>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</si>
  <si>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</si>
  <si>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</si>
  <si>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</si>
  <si>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</si>
  <si>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</si>
  <si>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</si>
  <si>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</si>
  <si>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</si>
  <si>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</si>
  <si>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</si>
  <si>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</si>
  <si>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</si>
  <si>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</si>
  <si>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</si>
  <si>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</si>
  <si>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</si>
  <si>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</si>
  <si>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</si>
  <si>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</si>
  <si>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</si>
  <si>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</si>
  <si>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</si>
  <si>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</si>
  <si>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</si>
  <si>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</si>
  <si>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</si>
  <si>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</si>
  <si>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</si>
  <si>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</si>
  <si>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</si>
  <si>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</si>
  <si>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</si>
  <si>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</si>
  <si>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</si>
  <si>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</si>
  <si>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</si>
  <si>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</si>
  <si>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</si>
  <si>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</si>
  <si>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</si>
  <si>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</si>
  <si>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</si>
  <si>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</si>
  <si>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</si>
  <si>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</si>
  <si>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</si>
  <si>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</si>
  <si>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</si>
  <si>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</si>
  <si>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</si>
  <si>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</si>
  <si>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</si>
  <si>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</si>
  <si>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</si>
  <si>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</si>
  <si>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</si>
  <si>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</si>
  <si>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</si>
  <si>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</si>
  <si>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</si>
  <si>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</si>
  <si>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</si>
  <si>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</si>
  <si>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</si>
  <si>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</si>
  <si>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</si>
  <si>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</si>
  <si>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</si>
  <si>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</si>
  <si>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</si>
  <si>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</si>
  <si>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</si>
  <si>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</si>
  <si>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</si>
  <si>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</si>
  <si>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</si>
  <si>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</si>
  <si>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</si>
  <si>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</si>
  <si>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</si>
  <si>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</si>
  <si>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</si>
  <si>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</si>
  <si>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</si>
  <si>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</si>
  <si>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</si>
  <si>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</si>
  <si>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</si>
  <si>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</si>
  <si>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</si>
  <si>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</si>
  <si>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</si>
  <si>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</si>
  <si>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</si>
  <si>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</si>
  <si>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</si>
  <si>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</si>
  <si>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</si>
  <si>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</si>
  <si>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</si>
  <si>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</si>
  <si>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</si>
  <si>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</si>
  <si>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</si>
  <si>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</si>
  <si>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</si>
  <si>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</si>
  <si>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</si>
  <si>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</si>
  <si>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</si>
  <si>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</si>
  <si>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</si>
  <si>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</si>
  <si>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</si>
  <si>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</si>
  <si>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</si>
  <si>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</si>
  <si>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</si>
  <si>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</si>
  <si>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</si>
  <si>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</si>
  <si>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</si>
  <si>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</si>
  <si>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</si>
  <si>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</si>
  <si>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</si>
  <si>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</si>
  <si>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</si>
  <si>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</si>
  <si>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</si>
  <si>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</si>
  <si>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</si>
  <si>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</si>
  <si>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</si>
  <si>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</si>
  <si>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</si>
  <si>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</si>
  <si>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</si>
  <si>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</si>
  <si>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</si>
  <si>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</si>
  <si>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</si>
  <si>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</si>
  <si>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</si>
  <si>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</si>
  <si>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</si>
  <si>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</si>
  <si>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</si>
  <si>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</si>
  <si>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</si>
  <si>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</si>
  <si>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</si>
  <si>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</si>
  <si>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</si>
  <si>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</si>
  <si>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</si>
  <si>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</si>
  <si>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</si>
  <si>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</si>
  <si>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</si>
  <si>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</si>
  <si>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</si>
  <si>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</si>
  <si>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</si>
  <si>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</si>
  <si>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</si>
  <si>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</si>
  <si>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</si>
  <si>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</si>
  <si>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</si>
  <si>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</si>
  <si>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</si>
  <si>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</si>
  <si>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</si>
  <si>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</si>
  <si>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</si>
  <si>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</si>
  <si>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</si>
  <si>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</si>
  <si>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</si>
  <si>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</si>
  <si>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</si>
  <si>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</si>
  <si>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</si>
  <si>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</si>
  <si>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</si>
  <si>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</si>
  <si>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</si>
  <si>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</si>
  <si>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</si>
  <si>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</si>
  <si>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</si>
  <si>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</si>
  <si>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</si>
  <si>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</si>
  <si>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</si>
  <si>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</si>
  <si>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</si>
  <si>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</si>
  <si>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</si>
  <si>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</si>
  <si>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</si>
  <si>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</si>
  <si>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</si>
  <si>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</si>
  <si>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</si>
  <si>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</si>
  <si>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</si>
  <si>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</si>
  <si>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</si>
  <si>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</si>
  <si>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</si>
  <si>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</si>
  <si>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</si>
  <si>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</si>
  <si>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</si>
  <si>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</si>
  <si>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</si>
  <si>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</si>
  <si>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</si>
  <si>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</si>
  <si>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</si>
  <si>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</si>
  <si>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</si>
  <si>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</si>
  <si>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</si>
  <si>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</si>
  <si>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</si>
  <si>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</si>
  <si>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</si>
  <si>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</si>
  <si>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</si>
  <si>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</si>
  <si>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</si>
  <si>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</si>
  <si>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</si>
  <si>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</si>
  <si>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</si>
  <si>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</si>
  <si>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</si>
  <si>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</si>
  <si>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</si>
  <si>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</si>
  <si>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</si>
  <si>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</si>
  <si>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</si>
  <si>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</si>
  <si>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</si>
  <si>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</si>
  <si>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</si>
  <si>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</si>
  <si>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</si>
  <si>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</si>
  <si>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</si>
  <si>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</si>
  <si>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</si>
  <si>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</si>
  <si>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</si>
  <si>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</si>
  <si>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</si>
  <si>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</si>
  <si>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</si>
  <si>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</si>
  <si>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</si>
  <si>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</si>
  <si>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</si>
  <si>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</si>
  <si>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</si>
  <si>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</si>
  <si>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</si>
  <si>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</si>
  <si>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</si>
  <si>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</si>
  <si>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</si>
  <si>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</si>
  <si>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</si>
  <si>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</si>
  <si>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</si>
  <si>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</si>
  <si>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</si>
  <si>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</si>
  <si>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</si>
  <si>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</si>
  <si>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</si>
  <si>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</si>
  <si>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</si>
  <si>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</si>
  <si>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</si>
  <si>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</si>
  <si>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</si>
  <si>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</si>
  <si>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</si>
  <si>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</si>
  <si>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</si>
  <si>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</si>
  <si>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</si>
  <si>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</si>
  <si>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</si>
  <si>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</si>
  <si>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</si>
  <si>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</si>
  <si>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</si>
  <si>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</si>
  <si>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</si>
  <si>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</si>
  <si>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</si>
  <si>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</si>
  <si>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</si>
  <si>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</si>
  <si>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</si>
  <si>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</si>
  <si>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</si>
  <si>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</si>
  <si>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</si>
  <si>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</si>
  <si>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</si>
  <si>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</si>
  <si>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</si>
  <si>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</si>
  <si>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</si>
  <si>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</si>
  <si>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</si>
  <si>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</si>
  <si>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</si>
  <si>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</si>
  <si>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</si>
  <si>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</si>
  <si>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</si>
  <si>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</si>
  <si>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</si>
  <si>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</si>
  <si>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</si>
  <si>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</si>
  <si>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</si>
  <si>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</si>
  <si>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</si>
  <si>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</si>
  <si>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</si>
  <si>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</si>
  <si>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</si>
  <si>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</si>
  <si>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</si>
  <si>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</si>
  <si>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</si>
  <si>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</si>
  <si>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</si>
  <si>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</si>
  <si>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</si>
  <si>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</si>
  <si>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</si>
  <si>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</si>
  <si>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</si>
  <si>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</si>
  <si>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</si>
  <si>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</si>
  <si>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</si>
  <si>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</si>
  <si>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</si>
  <si>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</si>
  <si>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</si>
  <si>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</si>
  <si>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</si>
  <si>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</si>
  <si>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</si>
  <si>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</si>
  <si>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</si>
  <si>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</si>
  <si>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</si>
  <si>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</si>
  <si>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</si>
  <si>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</si>
  <si>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</si>
  <si>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</si>
  <si>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</si>
  <si>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</si>
  <si>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</si>
  <si>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</si>
  <si>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</si>
  <si>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</si>
  <si>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</si>
  <si>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</si>
  <si>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</si>
  <si>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</si>
  <si>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</si>
  <si>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</si>
  <si>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</si>
  <si>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</si>
  <si>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</si>
  <si>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</si>
  <si>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</si>
  <si>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</si>
  <si>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</si>
  <si>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</si>
  <si>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</si>
  <si>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</si>
  <si>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</si>
  <si>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</si>
  <si>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</si>
  <si>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</si>
  <si>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</si>
  <si>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</si>
  <si>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</si>
  <si>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</si>
  <si>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</si>
  <si>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</si>
  <si>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</si>
  <si>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</si>
  <si>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</si>
  <si>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</si>
  <si>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</si>
  <si>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</si>
  <si>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</si>
  <si>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</si>
  <si>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</si>
  <si>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</si>
  <si>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</si>
  <si>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</si>
  <si>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</si>
  <si>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</si>
  <si>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</si>
  <si>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</si>
  <si>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</si>
  <si>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</si>
  <si>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</si>
  <si>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</si>
  <si>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</si>
  <si>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</si>
  <si>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</si>
  <si>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</si>
  <si>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</si>
  <si>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</si>
  <si>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</si>
  <si>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</si>
  <si>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</si>
  <si>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</si>
  <si>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</si>
  <si>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</si>
  <si>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</si>
  <si>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</si>
  <si>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</si>
  <si>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</si>
  <si>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</si>
  <si>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</si>
  <si>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</si>
  <si>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</si>
  <si>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</si>
  <si>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</si>
  <si>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</si>
  <si>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</si>
  <si>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</si>
  <si>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</si>
  <si>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</si>
  <si>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</si>
  <si>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</si>
  <si>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</si>
  <si>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</si>
  <si>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</si>
  <si>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</si>
  <si>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</si>
  <si>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</si>
  <si>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</si>
  <si>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</si>
  <si>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</si>
  <si>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</si>
  <si>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</si>
  <si>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</si>
  <si>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</si>
  <si>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</si>
  <si>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</si>
  <si>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</si>
  <si>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</si>
  <si>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</si>
  <si>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</si>
  <si>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</si>
  <si>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</si>
  <si>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</si>
  <si>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</si>
  <si>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</si>
  <si>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</si>
  <si>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</si>
  <si>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</si>
  <si>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</si>
  <si>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</si>
  <si>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</si>
  <si>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</si>
  <si>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</si>
  <si>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</si>
  <si>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</si>
  <si>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</si>
  <si>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</si>
  <si>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</si>
  <si>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</si>
  <si>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</si>
  <si>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</si>
  <si>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</si>
  <si>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</si>
  <si>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</si>
  <si>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</si>
  <si>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</si>
  <si>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</si>
  <si>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</si>
  <si>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</si>
  <si>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</si>
  <si>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</si>
  <si>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</si>
  <si>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</si>
  <si>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</si>
  <si>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</si>
  <si>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</si>
  <si>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</si>
  <si>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</si>
  <si>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</si>
  <si>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</si>
  <si>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</si>
  <si>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</si>
  <si>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</si>
  <si>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</si>
  <si>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</si>
  <si>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</si>
  <si>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</si>
  <si>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</si>
  <si>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</si>
  <si>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</si>
  <si>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</si>
  <si>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</si>
  <si>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</si>
  <si>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</si>
  <si>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</si>
  <si>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</si>
  <si>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</si>
  <si>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</si>
  <si>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</si>
  <si>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</si>
  <si>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</si>
  <si>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</si>
  <si>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</si>
  <si>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</si>
  <si>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</si>
  <si>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</si>
  <si>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</si>
  <si>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</si>
  <si>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</si>
  <si>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</si>
  <si>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</si>
  <si>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</si>
  <si>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</si>
  <si>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</si>
  <si>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</si>
  <si>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</si>
  <si>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</si>
  <si>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</si>
  <si>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</si>
  <si>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</si>
  <si>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</si>
  <si>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</si>
  <si>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</si>
  <si>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</si>
  <si>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</si>
  <si>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</si>
  <si>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</si>
  <si>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</si>
  <si>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</si>
  <si>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</si>
  <si>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</si>
  <si>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</si>
  <si>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</si>
  <si>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</si>
  <si>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</si>
  <si>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</si>
  <si>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</si>
  <si>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</si>
  <si>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</si>
  <si>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</si>
  <si>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</si>
  <si>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</si>
  <si>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</si>
  <si>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</si>
  <si>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</si>
  <si>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</si>
  <si>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</si>
  <si>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</si>
  <si>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</si>
  <si>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</si>
  <si>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</si>
  <si>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</si>
  <si>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</si>
  <si>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</si>
  <si>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</si>
  <si>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</si>
  <si>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</si>
  <si>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</si>
  <si>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</si>
  <si>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</si>
  <si>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</si>
  <si>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</si>
  <si>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</si>
  <si>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</si>
  <si>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</si>
  <si>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</si>
  <si>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</si>
  <si>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</si>
  <si>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</si>
  <si>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</si>
  <si>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</si>
  <si>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</si>
  <si>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</si>
  <si>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</si>
  <si>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</si>
  <si>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</si>
  <si>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</si>
  <si>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</si>
  <si>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</si>
  <si>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</si>
  <si>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</si>
  <si>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</si>
  <si>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</si>
  <si>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</si>
  <si>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</si>
  <si>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</si>
  <si>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</si>
  <si>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</si>
  <si>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</si>
  <si>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</si>
  <si>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</si>
  <si>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</si>
  <si>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</si>
  <si>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</si>
  <si>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</si>
  <si>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</si>
  <si>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</si>
  <si>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</si>
  <si>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</si>
  <si>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</si>
  <si>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</si>
  <si>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</si>
  <si>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</si>
  <si>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</si>
  <si>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</si>
  <si>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</si>
  <si>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</si>
  <si>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</si>
  <si>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</si>
  <si>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</si>
  <si>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</si>
  <si>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</si>
  <si>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</si>
  <si>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</si>
  <si>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</si>
  <si>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</si>
  <si>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</si>
  <si>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</si>
  <si>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</si>
  <si>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</si>
  <si>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</si>
  <si>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</si>
  <si>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</si>
  <si>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</si>
  <si>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</si>
  <si>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</si>
  <si>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</si>
  <si>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</si>
  <si>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</si>
  <si>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</si>
  <si>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</si>
  <si>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</si>
  <si>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</si>
  <si>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</si>
  <si>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</si>
  <si>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</si>
  <si>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</si>
  <si>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</si>
  <si>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</si>
  <si>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</si>
  <si>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</si>
  <si>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</si>
  <si>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</si>
  <si>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</si>
  <si>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</si>
  <si>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</si>
  <si>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</si>
  <si>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</si>
  <si>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</si>
  <si>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</si>
  <si>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</si>
  <si>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</si>
  <si>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</si>
  <si>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</si>
  <si>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</si>
  <si>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</si>
  <si>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</si>
  <si>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</si>
  <si>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</si>
  <si>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</si>
  <si>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</si>
  <si>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</si>
  <si>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</si>
  <si>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</si>
  <si>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</si>
  <si>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</si>
  <si>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</si>
  <si>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</si>
  <si>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</si>
  <si>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</si>
  <si>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</si>
  <si>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</si>
  <si>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</si>
  <si>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</si>
  <si>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</si>
  <si>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</si>
  <si>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</si>
  <si>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</si>
  <si>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</si>
  <si>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</si>
  <si>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</si>
  <si>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</si>
  <si>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</si>
  <si>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</si>
  <si>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</si>
  <si>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</si>
  <si>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</si>
  <si>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</si>
  <si>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</si>
  <si>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</si>
  <si>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</si>
  <si>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</si>
  <si>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</si>
  <si>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</si>
  <si>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</si>
  <si>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</si>
  <si>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</si>
  <si>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</si>
  <si>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</si>
  <si>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</si>
  <si>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</si>
  <si>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</si>
  <si>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</si>
  <si>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</si>
  <si>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</si>
  <si>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</si>
  <si>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</si>
  <si>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</si>
  <si>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</si>
  <si>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</si>
  <si>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</si>
  <si>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</si>
  <si>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</si>
  <si>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</si>
  <si>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</si>
  <si>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</si>
  <si>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</si>
  <si>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</si>
  <si>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</si>
  <si>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</si>
  <si>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</si>
  <si>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</si>
  <si>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</si>
  <si>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</si>
  <si>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</si>
  <si>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</si>
  <si>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</si>
  <si>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</si>
  <si>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</si>
  <si>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</si>
  <si>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</si>
  <si>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</si>
  <si>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</si>
  <si>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</si>
  <si>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</si>
  <si>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</si>
  <si>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</si>
  <si>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</si>
  <si>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</si>
  <si>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</si>
  <si>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</si>
  <si>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</si>
  <si>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</si>
  <si>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</si>
  <si>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</si>
  <si>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</si>
  <si>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</si>
  <si>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</si>
  <si>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</si>
  <si>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</si>
  <si>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</si>
  <si>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</si>
  <si>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</si>
  <si>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</si>
  <si>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</si>
  <si>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</si>
  <si>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</si>
  <si>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</si>
  <si>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</si>
  <si>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</si>
  <si>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</si>
  <si>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</si>
  <si>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</si>
  <si>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</si>
  <si>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</si>
  <si>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</si>
  <si>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</si>
  <si>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</si>
  <si>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</si>
  <si>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</si>
  <si>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</si>
  <si>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</si>
  <si>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</si>
  <si>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</si>
  <si>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</si>
  <si>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</si>
  <si>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</si>
  <si>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</si>
  <si>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</si>
  <si>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</si>
  <si>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</si>
  <si>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</si>
  <si>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</si>
  <si>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</si>
  <si>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</si>
  <si>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</si>
  <si>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</si>
  <si>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</si>
  <si>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</si>
  <si>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</si>
  <si>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</si>
  <si>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</si>
  <si>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</si>
  <si>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</si>
  <si>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</si>
  <si>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</si>
  <si>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</si>
  <si>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</si>
  <si>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</si>
  <si>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</si>
  <si>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</si>
  <si>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</si>
  <si>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</si>
  <si>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</si>
  <si>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</si>
  <si>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</si>
  <si>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</si>
  <si>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</si>
  <si>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</si>
  <si>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</si>
  <si>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</si>
  <si>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</si>
  <si>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</si>
  <si>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</si>
  <si>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</si>
  <si>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</si>
  <si>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</si>
  <si>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</si>
  <si>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</si>
  <si>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</si>
  <si>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</si>
  <si>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</si>
  <si>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</si>
  <si>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</si>
  <si>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</si>
  <si>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</si>
  <si>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</si>
  <si>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</si>
  <si>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</si>
  <si>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</si>
  <si>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</si>
  <si>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</si>
  <si>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</si>
  <si>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</si>
  <si>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</si>
  <si>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</si>
  <si>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</si>
  <si>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</si>
  <si>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</si>
  <si>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</si>
  <si>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</si>
  <si>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</si>
  <si>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</si>
  <si>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</si>
  <si>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</si>
  <si>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</si>
  <si>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</si>
  <si>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</si>
  <si>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</si>
  <si>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</si>
  <si>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</si>
  <si>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</si>
  <si>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</si>
  <si>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</si>
  <si>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</si>
  <si>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</si>
  <si>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</si>
  <si>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</si>
  <si>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</si>
  <si>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</si>
  <si>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</si>
  <si>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</si>
  <si>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</si>
  <si>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</si>
  <si>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</si>
  <si>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</si>
  <si>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</si>
  <si>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</si>
  <si>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</si>
  <si>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</si>
  <si>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</si>
  <si>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</si>
  <si>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</si>
  <si>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</si>
  <si>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</si>
  <si>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</si>
  <si>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</si>
  <si>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</si>
  <si>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</si>
  <si>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</si>
  <si>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</si>
  <si>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</si>
  <si>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</si>
  <si>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</si>
  <si>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</si>
  <si>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</si>
  <si>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</si>
  <si>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</si>
  <si>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</si>
  <si>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</si>
  <si>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</si>
  <si>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</si>
  <si>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</si>
  <si>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</si>
  <si>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</si>
  <si>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</si>
  <si>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</si>
  <si>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</si>
  <si>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</si>
  <si>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</si>
  <si>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</si>
  <si>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</si>
  <si>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</si>
  <si>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</si>
  <si>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</si>
  <si>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</si>
  <si>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</si>
  <si>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</si>
  <si>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</si>
  <si>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</si>
  <si>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</si>
  <si>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</si>
  <si>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</si>
  <si>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</si>
  <si>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</si>
  <si>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</si>
  <si>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</si>
  <si>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</si>
  <si>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</si>
  <si>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</si>
  <si>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</si>
  <si>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</si>
  <si>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</si>
  <si>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</si>
  <si>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</si>
  <si>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</si>
  <si>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</si>
  <si>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</si>
  <si>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</si>
  <si>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</si>
  <si>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</si>
  <si>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</si>
  <si>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</si>
  <si>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</si>
  <si>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</si>
  <si>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</si>
  <si>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</si>
  <si>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</si>
  <si>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</si>
  <si>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</si>
  <si>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</si>
  <si>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</si>
  <si>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</si>
  <si>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</si>
  <si>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</si>
  <si>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</si>
  <si>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</si>
  <si>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</si>
  <si>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</si>
  <si>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</si>
  <si>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</si>
  <si>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</si>
  <si>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</si>
  <si>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</si>
  <si>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</si>
  <si>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</si>
  <si>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</si>
  <si>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</si>
  <si>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</si>
  <si>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</si>
  <si>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</si>
  <si>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</si>
  <si>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</si>
  <si>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</si>
  <si>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</si>
  <si>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</si>
  <si>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</si>
  <si>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</si>
  <si>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</si>
  <si>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</si>
  <si>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</si>
  <si>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</si>
  <si>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</si>
  <si>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</si>
  <si>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</si>
  <si>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</si>
  <si>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</si>
  <si>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</si>
  <si>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</si>
  <si>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</si>
  <si>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</si>
  <si>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</si>
  <si>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</si>
  <si>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</si>
  <si>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</si>
  <si>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</si>
  <si>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</si>
  <si>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</si>
  <si>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</si>
  <si>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</si>
  <si>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</si>
  <si>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</si>
  <si>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</si>
  <si>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</si>
  <si>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</si>
  <si>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</si>
  <si>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</si>
  <si>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</si>
  <si>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</si>
  <si>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</si>
  <si>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</si>
  <si>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</si>
  <si>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</si>
  <si>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</si>
  <si>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</si>
  <si>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</si>
  <si>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</si>
  <si>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</si>
  <si>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</si>
  <si>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</si>
  <si>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</si>
  <si>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</si>
  <si>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</si>
  <si>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</si>
  <si>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</si>
  <si>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</si>
  <si>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</si>
  <si>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</si>
  <si>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</si>
  <si>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</si>
  <si>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</si>
  <si>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</si>
  <si>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</si>
  <si>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</si>
  <si>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</si>
  <si>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</si>
  <si>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</si>
  <si>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</si>
  <si>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</si>
  <si>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</si>
  <si>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</si>
  <si>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</si>
  <si>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</si>
  <si>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</si>
  <si>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</si>
  <si>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</si>
  <si>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</si>
  <si>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</si>
  <si>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</si>
  <si>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</si>
  <si>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</si>
  <si>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</si>
  <si>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</si>
  <si>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</si>
  <si>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</si>
  <si>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</si>
  <si>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</si>
  <si>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</si>
  <si>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</si>
  <si>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</si>
  <si>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</si>
  <si>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</si>
  <si>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</si>
  <si>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</si>
  <si>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</si>
  <si>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</si>
  <si>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</si>
  <si>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</si>
  <si>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</si>
  <si>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</si>
  <si>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</si>
  <si>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</si>
  <si>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</si>
  <si>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</si>
  <si>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</si>
  <si>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</si>
  <si>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</si>
  <si>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</si>
  <si>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</si>
  <si>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</si>
  <si>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</si>
  <si>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</si>
  <si>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</si>
  <si>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</si>
  <si>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</si>
  <si>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</si>
  <si>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</si>
  <si>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</si>
  <si>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</si>
  <si>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</si>
  <si>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</si>
  <si>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</si>
  <si>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</si>
  <si>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</si>
  <si>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</si>
  <si>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</si>
  <si>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</si>
  <si>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</si>
  <si>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</si>
  <si>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</si>
  <si>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</si>
  <si>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</si>
  <si>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</si>
  <si>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</si>
  <si>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</si>
  <si>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</si>
  <si>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</si>
  <si>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</si>
  <si>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</si>
  <si>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</si>
  <si>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</si>
  <si>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</si>
  <si>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</si>
  <si>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</si>
  <si>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</si>
  <si>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</si>
  <si>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</si>
  <si>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</si>
  <si>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</si>
  <si>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</si>
  <si>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</si>
  <si>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</si>
  <si>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</si>
  <si>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</si>
  <si>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</si>
  <si>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</si>
  <si>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</si>
  <si>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</si>
  <si>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</si>
  <si>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</si>
  <si>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</si>
  <si>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</si>
  <si>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</si>
  <si>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</si>
  <si>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</si>
  <si>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</si>
  <si>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</si>
  <si>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</si>
  <si>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</si>
  <si>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</si>
  <si>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</si>
  <si>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</si>
  <si>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</si>
  <si>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</si>
  <si>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</si>
  <si>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</si>
  <si>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</si>
  <si>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</si>
  <si>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</si>
  <si>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</si>
  <si>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</si>
  <si>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</si>
  <si>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</si>
  <si>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</si>
  <si>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</si>
  <si>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</si>
  <si>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</si>
  <si>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</si>
  <si>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</si>
  <si>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</si>
  <si>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</si>
  <si>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</si>
  <si>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</si>
  <si>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</si>
  <si>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</si>
  <si>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</si>
  <si>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</si>
  <si>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</si>
  <si>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</si>
  <si>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</si>
  <si>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</si>
  <si>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</si>
  <si>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</si>
  <si>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</si>
  <si>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</si>
  <si>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</si>
  <si>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</si>
  <si>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</si>
  <si>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</si>
  <si>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</si>
  <si>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</si>
  <si>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</si>
  <si>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</si>
  <si>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</si>
  <si>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</si>
  <si>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</si>
  <si>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</si>
  <si>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</si>
  <si>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</si>
  <si>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</si>
  <si>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</si>
  <si>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</si>
  <si>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</si>
  <si>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</si>
  <si>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</si>
  <si>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</si>
  <si>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</si>
  <si>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</si>
  <si>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</si>
  <si>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</si>
  <si>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</si>
  <si>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</si>
  <si>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</si>
  <si>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</si>
  <si>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</si>
  <si>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</si>
  <si>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</si>
  <si>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</si>
  <si>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</si>
  <si>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</si>
  <si>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</si>
  <si>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</si>
  <si>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</si>
  <si>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</si>
  <si>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</si>
  <si>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</si>
  <si>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</si>
  <si>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</si>
  <si>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</si>
  <si>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</si>
  <si>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</si>
  <si>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</si>
  <si>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</si>
  <si>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</si>
  <si>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</si>
  <si>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</si>
  <si>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</si>
  <si>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</si>
  <si>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</si>
  <si>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</si>
  <si>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</si>
  <si>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</si>
  <si>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</si>
  <si>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</si>
  <si>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</si>
  <si>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</si>
  <si>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</si>
  <si>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</si>
  <si>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</si>
  <si>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</si>
  <si>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</si>
  <si>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</si>
  <si>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</si>
  <si>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</si>
  <si>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</si>
  <si>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</si>
  <si>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</si>
  <si>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</si>
  <si>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</si>
  <si>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</si>
  <si>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</si>
  <si>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</si>
  <si>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</si>
  <si>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</si>
  <si>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</si>
  <si>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</si>
  <si>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</si>
  <si>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</si>
  <si>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</si>
  <si>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</si>
  <si>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</si>
  <si>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</si>
  <si>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</si>
  <si>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</si>
  <si>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</si>
  <si>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</si>
  <si>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</si>
  <si>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</si>
  <si>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</si>
  <si>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</si>
  <si>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</si>
  <si>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</si>
  <si>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</si>
  <si>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</si>
  <si>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</si>
  <si>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</si>
  <si>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</si>
  <si>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</si>
  <si>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</si>
  <si>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</si>
  <si>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</si>
  <si>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</si>
  <si>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</si>
  <si>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</si>
  <si>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</si>
  <si>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</si>
  <si>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</si>
  <si>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</si>
  <si>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</si>
  <si>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</si>
  <si>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</si>
  <si>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</si>
  <si>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</si>
  <si>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</si>
  <si>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</si>
  <si>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</si>
  <si>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</si>
  <si>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</si>
  <si>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</si>
  <si>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</si>
  <si>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</si>
  <si>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</si>
  <si>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</si>
  <si>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</si>
  <si>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</si>
  <si>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</si>
  <si>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</si>
  <si>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</si>
  <si>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</si>
  <si>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</si>
  <si>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</si>
  <si>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</si>
  <si>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</si>
  <si>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</si>
  <si>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</si>
  <si>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</si>
  <si>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</si>
  <si>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</si>
  <si>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</si>
  <si>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</si>
  <si>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</si>
  <si>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</si>
  <si>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</si>
  <si>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</si>
  <si>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</si>
  <si>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</si>
  <si>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</si>
  <si>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</si>
  <si>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</si>
  <si>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</si>
  <si>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</si>
  <si>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</si>
  <si>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</si>
  <si>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</si>
  <si>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</si>
  <si>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</si>
  <si>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</si>
  <si>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</si>
  <si>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</si>
  <si>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</si>
  <si>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</si>
  <si>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</si>
  <si>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</si>
  <si>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</si>
  <si>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</si>
  <si>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</si>
  <si>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</si>
  <si>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</si>
  <si>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</si>
  <si>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</si>
  <si>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</si>
  <si>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</si>
  <si>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</si>
  <si>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</si>
  <si>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</si>
  <si>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</si>
  <si>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</si>
  <si>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</si>
  <si>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</si>
  <si>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</si>
  <si>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</si>
  <si>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</si>
  <si>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</si>
  <si>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</si>
  <si>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</si>
  <si>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</si>
  <si>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</si>
  <si>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</si>
  <si>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</si>
  <si>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</si>
  <si>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</si>
  <si>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</si>
  <si>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</si>
  <si>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</si>
  <si>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</si>
  <si>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</si>
  <si>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</si>
  <si>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</si>
  <si>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</si>
  <si>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</si>
  <si>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</si>
  <si>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</si>
  <si>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</si>
  <si>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</si>
  <si>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</si>
  <si>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</si>
  <si>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</si>
  <si>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</si>
  <si>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</si>
  <si>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</si>
  <si>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</si>
  <si>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</si>
  <si>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</si>
  <si>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</si>
  <si>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</si>
  <si>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</si>
  <si>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</si>
  <si>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</si>
  <si>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</si>
  <si>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</si>
  <si>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</si>
  <si>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</si>
  <si>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</si>
  <si>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</si>
  <si>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</si>
  <si>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</si>
  <si>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</si>
  <si>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</si>
  <si>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</si>
  <si>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</si>
  <si>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</si>
  <si>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</si>
  <si>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</si>
  <si>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</si>
  <si>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</si>
  <si>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</si>
  <si>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</si>
  <si>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</si>
  <si>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</si>
  <si>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</si>
  <si>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</si>
  <si>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</si>
  <si>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</si>
  <si>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</si>
  <si>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</si>
  <si>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</si>
  <si>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</si>
  <si>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</si>
  <si>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</si>
  <si>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</si>
  <si>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</si>
  <si>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</si>
  <si>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</si>
  <si>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</si>
  <si>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</si>
  <si>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</si>
  <si>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</si>
  <si>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</si>
  <si>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</si>
  <si>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</si>
  <si>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</si>
  <si>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</si>
  <si>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</si>
  <si>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</si>
  <si>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</si>
  <si>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</si>
  <si>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</si>
  <si>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</si>
  <si>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</si>
  <si>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</si>
  <si>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</si>
  <si>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</si>
  <si>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</si>
  <si>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</si>
  <si>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</si>
  <si>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</si>
  <si>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</si>
  <si>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</si>
  <si>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</si>
  <si>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</si>
  <si>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</si>
  <si>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</si>
  <si>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</si>
  <si>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</si>
  <si>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</si>
  <si>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</si>
  <si>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</si>
  <si>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</si>
  <si>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</si>
  <si>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</si>
  <si>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</si>
  <si>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</si>
  <si>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</si>
  <si>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</si>
  <si>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</si>
  <si>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</si>
  <si>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</si>
  <si>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</si>
  <si>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</si>
  <si>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</si>
  <si>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</si>
  <si>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</si>
  <si>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</si>
  <si>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</si>
  <si>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</si>
  <si>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</si>
  <si>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</si>
  <si>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</si>
  <si>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</si>
  <si>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</si>
  <si>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</si>
  <si>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</si>
  <si>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</si>
  <si>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</si>
  <si>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</si>
  <si>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</si>
  <si>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</si>
  <si>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</si>
  <si>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</si>
  <si>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</si>
  <si>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</si>
  <si>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</si>
  <si>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</si>
  <si>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</si>
  <si>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</si>
  <si>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</si>
  <si>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</si>
  <si>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</si>
  <si>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</si>
  <si>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</si>
  <si>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</si>
  <si>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</si>
  <si>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</si>
  <si>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</si>
  <si>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</si>
  <si>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</si>
  <si>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</si>
  <si>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</si>
  <si>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</si>
  <si>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</si>
  <si>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</si>
  <si>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</si>
  <si>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</si>
  <si>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</si>
  <si>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</si>
  <si>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</si>
  <si>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</si>
  <si>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</si>
  <si>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</si>
  <si>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</si>
  <si>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</si>
  <si>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</si>
  <si>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</si>
  <si>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</si>
  <si>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</si>
  <si>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</si>
  <si>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</si>
  <si>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</si>
  <si>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</si>
  <si>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</si>
  <si>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</si>
  <si>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</si>
  <si>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</si>
  <si>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</si>
  <si>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</si>
  <si>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</si>
  <si>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</si>
  <si>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</si>
  <si>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</si>
  <si>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</si>
  <si>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</si>
  <si>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</si>
  <si>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</si>
  <si>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</si>
  <si>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</si>
  <si>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</si>
  <si>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</si>
  <si>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</si>
  <si>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</si>
  <si>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</si>
  <si>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</si>
  <si>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</si>
  <si>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</si>
  <si>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</si>
  <si>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</si>
  <si>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</si>
  <si>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</si>
  <si>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</si>
  <si>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</si>
  <si>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</si>
  <si>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</si>
  <si>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</si>
  <si>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</si>
  <si>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</si>
  <si>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</si>
  <si>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</si>
  <si>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</si>
  <si>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</si>
  <si>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</si>
  <si>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</si>
  <si>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</si>
  <si>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</si>
  <si>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</si>
  <si>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</si>
  <si>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</si>
  <si>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</si>
  <si>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</si>
  <si>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</si>
  <si>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</si>
  <si>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</si>
  <si>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</si>
  <si>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</si>
  <si>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</si>
  <si>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</si>
  <si>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</si>
  <si>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</si>
  <si>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</si>
  <si>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</si>
  <si>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</si>
  <si>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</si>
  <si>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</si>
  <si>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</si>
  <si>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</si>
  <si>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</si>
  <si>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</si>
  <si>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</si>
  <si>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</si>
  <si>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</si>
  <si>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</si>
  <si>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</si>
  <si>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</si>
  <si>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</si>
  <si>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</si>
  <si>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</si>
  <si>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</si>
  <si>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</si>
  <si>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</si>
  <si>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</si>
  <si>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</si>
  <si>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</si>
  <si>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</si>
  <si>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</si>
  <si>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</si>
  <si>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</si>
  <si>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</si>
  <si>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</si>
  <si>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</si>
  <si>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</si>
  <si>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</si>
  <si>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</si>
  <si>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</si>
  <si>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</si>
  <si>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</si>
  <si>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</si>
  <si>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</si>
  <si>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</si>
  <si>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</si>
  <si>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</si>
  <si>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</si>
  <si>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</si>
  <si>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</si>
  <si>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</si>
  <si>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</si>
  <si>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</si>
  <si>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</si>
  <si>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</si>
  <si>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</si>
  <si>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</si>
  <si>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</si>
  <si>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</si>
  <si>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</si>
  <si>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</si>
  <si>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</si>
  <si>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</si>
  <si>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</si>
  <si>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</si>
  <si>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</si>
  <si>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</si>
  <si>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</si>
  <si>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</si>
  <si>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</si>
  <si>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</si>
  <si>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</si>
  <si>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</si>
  <si>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</si>
  <si>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</si>
  <si>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</si>
  <si>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</si>
  <si>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</si>
  <si>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</si>
  <si>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</si>
  <si>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</si>
  <si>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</si>
  <si>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</si>
  <si>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</si>
  <si>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</si>
  <si>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</si>
  <si>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</si>
  <si>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</si>
  <si>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</si>
  <si>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</si>
  <si>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</si>
  <si>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</si>
  <si>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</si>
  <si>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</si>
  <si>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</si>
  <si>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</si>
  <si>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</si>
  <si>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</si>
  <si>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</si>
  <si>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</si>
  <si>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</si>
  <si>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</si>
  <si>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</si>
  <si>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</si>
  <si>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</si>
  <si>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</si>
  <si>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</si>
  <si>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</si>
  <si>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</si>
  <si>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</si>
  <si>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</si>
  <si>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</si>
  <si>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</si>
  <si>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</si>
  <si>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</si>
  <si>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</si>
  <si>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</si>
  <si>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</si>
  <si>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</si>
  <si>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</si>
  <si>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</si>
  <si>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</si>
  <si>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</si>
  <si>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</si>
  <si>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</si>
  <si>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</si>
  <si>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</si>
  <si>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</si>
  <si>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</si>
  <si>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</si>
  <si>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</si>
  <si>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</si>
  <si>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</si>
  <si>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</si>
  <si>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</si>
  <si>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</si>
  <si>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</si>
  <si>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</si>
  <si>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</si>
  <si>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</si>
  <si>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</si>
  <si>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</si>
  <si>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</si>
  <si>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</si>
  <si>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</si>
  <si>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</si>
  <si>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</si>
  <si>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</si>
  <si>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</si>
  <si>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</si>
  <si>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</si>
  <si>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</si>
  <si>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</si>
  <si>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</si>
  <si>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</si>
  <si>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</si>
  <si>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</si>
  <si>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</si>
  <si>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</si>
  <si>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</si>
  <si>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</si>
  <si>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</si>
  <si>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</si>
  <si>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</si>
  <si>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</si>
  <si>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</si>
  <si>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</si>
  <si>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</si>
  <si>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</si>
  <si>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</si>
  <si>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</si>
  <si>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</si>
  <si>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</si>
  <si>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</si>
  <si>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</si>
  <si>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</si>
  <si>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</si>
  <si>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</si>
  <si>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</si>
  <si>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</si>
  <si>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</si>
  <si>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</si>
  <si>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</si>
  <si>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</si>
  <si>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</si>
  <si>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</si>
  <si>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</si>
  <si>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</si>
  <si>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</si>
  <si>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</si>
  <si>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</si>
  <si>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</si>
  <si>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</si>
  <si>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</si>
  <si>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</si>
  <si>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</si>
  <si>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</si>
  <si>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</si>
  <si>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</si>
  <si>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</si>
  <si>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</si>
  <si>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</si>
  <si>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</si>
  <si>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</si>
  <si>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</si>
  <si>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</si>
  <si>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</si>
  <si>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</si>
  <si>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</si>
  <si>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</si>
  <si>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</si>
  <si>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</si>
  <si>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</si>
  <si>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</si>
  <si>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</si>
  <si>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</si>
  <si>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</si>
  <si>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</si>
  <si>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</si>
  <si>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</si>
  <si>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</si>
  <si>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</si>
  <si>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</si>
  <si>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</si>
  <si>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</si>
  <si>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</si>
  <si>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</si>
  <si>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</si>
  <si>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</si>
  <si>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</si>
  <si>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</si>
  <si>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</si>
  <si>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</si>
  <si>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</si>
  <si>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</si>
  <si>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</si>
  <si>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</si>
  <si>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</si>
  <si>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</si>
  <si>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</si>
  <si>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</si>
  <si>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</si>
  <si>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</si>
  <si>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</si>
  <si>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</si>
  <si>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</si>
  <si>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</si>
  <si>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</si>
  <si>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</si>
  <si>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</si>
  <si>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</si>
  <si>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</si>
  <si>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</si>
  <si>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</si>
  <si>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</si>
  <si>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</si>
  <si>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</si>
  <si>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</si>
  <si>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</si>
  <si>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</si>
  <si>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</si>
  <si>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</si>
  <si>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</si>
  <si>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</si>
  <si>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</si>
  <si>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</si>
  <si>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</si>
  <si>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</si>
  <si>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</si>
  <si>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</si>
  <si>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</si>
  <si>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</si>
  <si>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</si>
  <si>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</si>
  <si>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</si>
  <si>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</si>
  <si>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</si>
  <si>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</si>
  <si>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</si>
  <si>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</si>
  <si>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</si>
  <si>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</si>
  <si>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</si>
  <si>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</si>
  <si>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</si>
  <si>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</si>
  <si>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</si>
  <si>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</si>
  <si>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</si>
  <si>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</si>
  <si>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</si>
  <si>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</si>
  <si>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</si>
  <si>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</si>
  <si>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</si>
  <si>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</si>
  <si>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</si>
  <si>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</si>
  <si>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</si>
  <si>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</si>
  <si>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</si>
  <si>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</si>
  <si>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</si>
  <si>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</si>
  <si>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</si>
  <si>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</si>
  <si>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</si>
  <si>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</si>
  <si>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</si>
  <si>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</si>
  <si>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</si>
  <si>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</si>
  <si>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</si>
  <si>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</si>
  <si>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</si>
  <si>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</si>
  <si>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</si>
  <si>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</si>
  <si>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</si>
  <si>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</si>
  <si>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</si>
  <si>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</si>
  <si>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</si>
  <si>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</si>
  <si>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</si>
  <si>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</si>
  <si>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</si>
  <si>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</si>
  <si>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</si>
  <si>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</si>
  <si>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</si>
  <si>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</si>
  <si>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</si>
  <si>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</si>
  <si>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</si>
  <si>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</si>
  <si>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</si>
  <si>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</si>
  <si>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</si>
  <si>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</si>
  <si>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</si>
  <si>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</si>
  <si>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</si>
  <si>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</si>
  <si>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</si>
  <si>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</si>
  <si>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</si>
  <si>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</si>
  <si>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</si>
  <si>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</si>
  <si>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</si>
  <si>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</si>
  <si>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</si>
  <si>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</si>
  <si>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</si>
  <si>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</si>
  <si>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</si>
  <si>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</si>
  <si>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</si>
  <si>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</si>
  <si>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</si>
  <si>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</si>
  <si>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</si>
  <si>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</si>
  <si>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</si>
  <si>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</si>
  <si>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</si>
  <si>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</si>
  <si>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</si>
  <si>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</si>
  <si>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</si>
  <si>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</si>
  <si>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</si>
  <si>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</si>
  <si>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</si>
  <si>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</si>
  <si>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</si>
  <si>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</si>
  <si>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</si>
  <si>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</si>
  <si>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</si>
  <si>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</si>
  <si>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</si>
  <si>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</si>
  <si>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</si>
  <si>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</si>
  <si>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</si>
  <si>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</si>
  <si>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</si>
  <si>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</si>
  <si>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</si>
  <si>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</si>
  <si>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</si>
  <si>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</si>
  <si>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</si>
  <si>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</si>
  <si>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</si>
  <si>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</si>
  <si>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</si>
  <si>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</si>
  <si>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</si>
  <si>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</si>
  <si>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</si>
  <si>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</si>
  <si>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</si>
  <si>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</si>
  <si>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</si>
  <si>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</si>
  <si>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</si>
  <si>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</si>
  <si>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</si>
  <si>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</si>
  <si>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</si>
  <si>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</si>
  <si>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</si>
  <si>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</si>
  <si>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</si>
  <si>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</si>
  <si>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</si>
  <si>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</si>
  <si>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</si>
  <si>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</si>
  <si>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</si>
  <si>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</si>
  <si>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</si>
  <si>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</si>
  <si>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</si>
  <si>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</si>
  <si>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</si>
  <si>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</si>
  <si>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</si>
  <si>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</si>
  <si>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</si>
  <si>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</si>
  <si>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</si>
  <si>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</si>
  <si>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</si>
  <si>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</si>
  <si>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</si>
  <si>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</si>
  <si>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</si>
  <si>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</si>
  <si>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</si>
  <si>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</si>
  <si>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</si>
  <si>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</si>
  <si>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</si>
  <si>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</si>
  <si>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</si>
  <si>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</si>
  <si>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</si>
  <si>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</si>
  <si>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</si>
  <si>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</si>
  <si>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</si>
  <si>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</si>
  <si>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</si>
  <si>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</si>
  <si>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</si>
  <si>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</si>
  <si>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</si>
  <si>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</si>
  <si>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</si>
  <si>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</si>
  <si>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</si>
  <si>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</si>
  <si>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</si>
  <si>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</si>
  <si>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</si>
  <si>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</si>
  <si>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</si>
  <si>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</si>
  <si>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</si>
  <si>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</si>
  <si>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</si>
  <si>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</si>
  <si>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</si>
  <si>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</si>
  <si>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</si>
  <si>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</si>
  <si>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</si>
  <si>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</si>
  <si>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</si>
  <si>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</si>
  <si>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</si>
  <si>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</si>
  <si>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</si>
  <si>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</si>
  <si>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</si>
  <si>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</si>
  <si>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</si>
  <si>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</si>
  <si>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</si>
  <si>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</si>
  <si>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</si>
  <si>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</si>
  <si>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</si>
  <si>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</si>
  <si>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</si>
  <si>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</si>
  <si>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</si>
  <si>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</si>
  <si>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</si>
  <si>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</si>
  <si>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</si>
  <si>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</si>
  <si>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</si>
  <si>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</si>
  <si>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</si>
  <si>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</si>
  <si>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</si>
  <si>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</si>
  <si>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</si>
  <si>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</si>
  <si>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</si>
  <si>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</si>
  <si>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</si>
  <si>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</si>
  <si>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</si>
  <si>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</si>
  <si>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</si>
  <si>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</si>
  <si>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</si>
  <si>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</si>
  <si>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</si>
  <si>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</si>
  <si>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</si>
  <si>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</si>
  <si>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</si>
  <si>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</si>
  <si>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</si>
  <si>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</si>
  <si>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</si>
  <si>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</si>
  <si>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</si>
  <si>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</si>
  <si>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</si>
  <si>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</si>
  <si>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</si>
  <si>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</si>
  <si>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</si>
  <si>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</si>
  <si>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</si>
  <si>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</si>
  <si>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</si>
  <si>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</si>
  <si>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</si>
  <si>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</si>
  <si>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</si>
  <si>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</si>
  <si>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</si>
  <si>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</si>
  <si>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</si>
  <si>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</si>
  <si>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</si>
  <si>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</si>
  <si>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</si>
  <si>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</si>
  <si>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</si>
  <si>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</si>
  <si>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</si>
  <si>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</si>
  <si>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</si>
  <si>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</si>
  <si>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</si>
  <si>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</si>
  <si>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</si>
  <si>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</si>
  <si>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</si>
  <si>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</si>
  <si>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</si>
  <si>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</si>
  <si>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</si>
  <si>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</si>
  <si>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</si>
  <si>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</si>
  <si>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</si>
  <si>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</si>
  <si>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</si>
  <si>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</si>
  <si>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</si>
  <si>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</si>
  <si>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</si>
  <si>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</si>
  <si>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</si>
  <si>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</si>
  <si>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</si>
  <si>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</si>
  <si>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</si>
  <si>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</si>
  <si>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</si>
  <si>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</si>
  <si>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</si>
  <si>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</si>
  <si>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</si>
  <si>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</si>
  <si>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</si>
  <si>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</si>
  <si>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</si>
  <si>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</si>
  <si>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</si>
  <si>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</si>
  <si>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</si>
  <si>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</si>
  <si>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</si>
  <si>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</si>
  <si>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</si>
  <si>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</si>
  <si>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</si>
  <si>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</si>
  <si>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</si>
  <si>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</si>
  <si>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</si>
  <si>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</si>
  <si>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</si>
  <si>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</si>
  <si>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</si>
  <si>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</si>
  <si>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</si>
  <si>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</si>
  <si>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</si>
  <si>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</si>
  <si>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</si>
  <si>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</si>
  <si>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</si>
  <si>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</si>
  <si>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</si>
  <si>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</si>
  <si>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</si>
  <si>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</si>
  <si>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</si>
  <si>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</si>
  <si>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</si>
  <si>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</si>
  <si>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</si>
  <si>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</si>
  <si>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</si>
  <si>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</si>
  <si>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</si>
  <si>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</si>
  <si>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</si>
  <si>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</si>
  <si>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</si>
  <si>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</si>
  <si>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</si>
  <si>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</si>
  <si>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</si>
  <si>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</si>
  <si>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</si>
  <si>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</si>
  <si>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</si>
  <si>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</si>
  <si>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</si>
  <si>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</si>
  <si>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</si>
  <si>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</si>
  <si>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</si>
  <si>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</si>
  <si>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</si>
  <si>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</si>
  <si>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</si>
  <si>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</si>
  <si>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</si>
  <si>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</si>
  <si>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</si>
  <si>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</si>
  <si>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</si>
  <si>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</si>
  <si>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</si>
  <si>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</si>
  <si>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</si>
  <si>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</si>
  <si>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</si>
  <si>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</si>
  <si>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</si>
  <si>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</si>
  <si>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</si>
  <si>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</si>
  <si>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</si>
  <si>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</si>
  <si>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</si>
  <si>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</si>
  <si>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</si>
  <si>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</si>
  <si>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</si>
  <si>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</si>
  <si>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</si>
  <si>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</si>
  <si>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</si>
  <si>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</si>
  <si>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</si>
  <si>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</si>
  <si>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</si>
  <si>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</si>
  <si>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</si>
  <si>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</si>
  <si>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</si>
  <si>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</si>
  <si>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</si>
  <si>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</si>
  <si>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</si>
  <si>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</si>
  <si>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</si>
  <si>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</si>
  <si>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</si>
  <si>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</si>
  <si>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</si>
  <si>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</si>
  <si>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</si>
  <si>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</si>
  <si>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</si>
  <si>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</si>
  <si>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</si>
  <si>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</si>
  <si>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</si>
  <si>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</si>
  <si>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</si>
  <si>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</si>
  <si>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</si>
  <si>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</si>
  <si>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</si>
  <si>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</si>
  <si>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</si>
  <si>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</si>
  <si>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</si>
  <si>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</si>
  <si>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</si>
  <si>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</si>
  <si>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</si>
  <si>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</si>
  <si>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</si>
  <si>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</si>
  <si>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</si>
  <si>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</si>
  <si>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</si>
  <si>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</si>
  <si>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</si>
  <si>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</si>
  <si>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</si>
  <si>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</si>
  <si>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</si>
  <si>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</si>
  <si>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</si>
  <si>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</si>
  <si>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</si>
  <si>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</si>
  <si>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</si>
  <si>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</si>
  <si>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</si>
  <si>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</si>
  <si>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</si>
  <si>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</si>
  <si>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</si>
  <si>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</si>
  <si>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</si>
  <si>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</si>
  <si>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</si>
  <si>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</si>
  <si>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</si>
  <si>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</si>
  <si>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</si>
  <si>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</si>
  <si>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</si>
  <si>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</si>
  <si>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</si>
  <si>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</si>
  <si>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</si>
  <si>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</si>
  <si>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</si>
  <si>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</si>
  <si>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</si>
  <si>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</si>
  <si>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</si>
  <si>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</si>
  <si>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</si>
  <si>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</si>
  <si>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</si>
  <si>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</si>
  <si>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</si>
  <si>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</si>
  <si>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</si>
  <si>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</si>
  <si>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</si>
  <si>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</si>
  <si>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</si>
  <si>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</si>
  <si>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</si>
  <si>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</si>
  <si>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</si>
  <si>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</si>
  <si>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</si>
  <si>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</si>
  <si>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</si>
  <si>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</si>
  <si>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</si>
  <si>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</si>
  <si>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</si>
  <si>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</si>
  <si>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</si>
  <si>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</si>
  <si>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</si>
  <si>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</si>
  <si>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</si>
  <si>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</si>
  <si>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</si>
  <si>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</si>
  <si>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</si>
  <si>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</si>
  <si>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</si>
  <si>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</si>
  <si>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</si>
  <si>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</si>
  <si>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</si>
  <si>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</si>
  <si>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</si>
  <si>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</si>
  <si>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</si>
  <si>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</si>
  <si>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</si>
  <si>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</si>
  <si>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</si>
  <si>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</si>
  <si>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</si>
  <si>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</si>
  <si>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</si>
  <si>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</si>
  <si>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</si>
  <si>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</si>
  <si>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</si>
  <si>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</si>
  <si>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</si>
  <si>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</si>
  <si>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</si>
  <si>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</si>
  <si>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</si>
  <si>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</si>
  <si>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</si>
  <si>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</si>
  <si>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</si>
  <si>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</si>
  <si>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</si>
  <si>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</si>
  <si>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</si>
  <si>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</si>
  <si>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</si>
  <si>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</si>
  <si>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</si>
  <si>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</si>
  <si>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</si>
  <si>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</si>
  <si>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</si>
  <si>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</si>
  <si>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</si>
  <si>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</si>
  <si>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</si>
  <si>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</si>
  <si>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</si>
  <si>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</si>
  <si>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</si>
  <si>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</si>
  <si>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</si>
  <si>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</si>
  <si>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</si>
  <si>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</si>
  <si>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</si>
  <si>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</si>
  <si>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</si>
  <si>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</si>
  <si>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</si>
  <si>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</si>
  <si>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</si>
  <si>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</si>
  <si>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</si>
  <si>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</si>
  <si>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</si>
  <si>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</si>
  <si>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</si>
  <si>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</si>
  <si>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</si>
  <si>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</si>
  <si>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</si>
  <si>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</si>
  <si>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</si>
  <si>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</si>
  <si>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</si>
  <si>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</si>
  <si>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</si>
  <si>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</si>
  <si>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</si>
  <si>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</si>
  <si>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</si>
  <si>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</si>
  <si>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</si>
  <si>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</si>
  <si>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</si>
  <si>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</si>
  <si>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</si>
  <si>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</si>
  <si>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</si>
  <si>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</si>
  <si>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</si>
  <si>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</si>
  <si>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</si>
  <si>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</si>
  <si>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</si>
  <si>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</si>
  <si>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</si>
  <si>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</si>
  <si>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</si>
  <si>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</si>
  <si>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</si>
  <si>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</si>
  <si>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</si>
  <si>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</si>
  <si>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</si>
  <si>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</si>
  <si>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</si>
  <si>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</si>
  <si>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</si>
  <si>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</si>
  <si>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</si>
  <si>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</si>
  <si>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</si>
  <si>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</si>
  <si>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</si>
  <si>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</si>
  <si>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</si>
  <si>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</si>
  <si>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</si>
  <si>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</si>
  <si>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</si>
  <si>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</si>
  <si>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</si>
  <si>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</si>
  <si>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</si>
  <si>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</si>
  <si>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</si>
  <si>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</si>
  <si>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</si>
  <si>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</si>
  <si>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</si>
  <si>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</si>
  <si>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</si>
  <si>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</si>
  <si>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</si>
  <si>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</si>
  <si>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</si>
  <si>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</si>
  <si>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</si>
  <si>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</si>
  <si>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</si>
  <si>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</si>
  <si>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</si>
  <si>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</si>
  <si>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</si>
  <si>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</si>
  <si>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</si>
  <si>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</si>
  <si>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</si>
  <si>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</si>
  <si>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</si>
  <si>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</si>
  <si>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</si>
  <si>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</si>
  <si>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</si>
  <si>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</si>
  <si>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</si>
  <si>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</si>
  <si>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</si>
  <si>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</si>
  <si>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</si>
  <si>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</si>
  <si>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</si>
  <si>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</si>
  <si>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</si>
  <si>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</si>
  <si>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</si>
  <si>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</si>
  <si>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</si>
  <si>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</si>
  <si>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</si>
  <si>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</si>
  <si>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</si>
  <si>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</si>
  <si>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</si>
  <si>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</si>
  <si>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</si>
  <si>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</si>
  <si>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</si>
  <si>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</si>
  <si>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</si>
  <si>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</si>
  <si>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</si>
  <si>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</si>
  <si>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</si>
  <si>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</si>
  <si>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</si>
  <si>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</si>
  <si>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</si>
  <si>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</si>
  <si>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</si>
  <si>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</si>
  <si>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</si>
  <si>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</si>
  <si>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</si>
  <si>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</si>
  <si>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</si>
  <si>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</si>
  <si>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</si>
  <si>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</si>
  <si>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</si>
  <si>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</si>
  <si>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</si>
  <si>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</si>
  <si>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</si>
  <si>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</si>
  <si>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</si>
  <si>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</si>
  <si>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</si>
  <si>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</si>
  <si>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</si>
  <si>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</si>
  <si>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</si>
  <si>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</si>
  <si>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</si>
  <si>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</si>
  <si>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</si>
  <si>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</si>
  <si>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</si>
  <si>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</si>
  <si>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</si>
  <si>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</si>
  <si>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</si>
  <si>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</si>
  <si>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</si>
  <si>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</si>
  <si>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</si>
  <si>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</si>
  <si>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</si>
  <si>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</si>
  <si>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</si>
  <si>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</si>
  <si>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</si>
  <si>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</si>
  <si>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</si>
  <si>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</si>
  <si>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</si>
  <si>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</si>
  <si>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</si>
  <si>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</si>
  <si>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</si>
  <si>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</si>
  <si>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</si>
  <si>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</si>
  <si>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</si>
  <si>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</si>
  <si>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</si>
  <si>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</si>
  <si>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</si>
  <si>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</si>
  <si>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</si>
  <si>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</si>
  <si>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</si>
  <si>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</si>
  <si>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</si>
  <si>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</si>
  <si>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</si>
  <si>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</si>
  <si>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</si>
  <si>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</si>
  <si>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</si>
  <si>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</si>
  <si>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</si>
  <si>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</si>
  <si>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</si>
  <si>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</si>
  <si>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</si>
  <si>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</si>
  <si>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</si>
  <si>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</si>
  <si>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</si>
  <si>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</si>
  <si>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</si>
  <si>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</si>
  <si>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</si>
  <si>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</si>
  <si>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</si>
  <si>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</si>
  <si>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</si>
  <si>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</si>
  <si>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</si>
  <si>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</si>
  <si>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</si>
  <si>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</si>
  <si>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</si>
  <si>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</si>
  <si>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</si>
  <si>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</si>
  <si>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</si>
  <si>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</si>
  <si>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</si>
  <si>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</si>
  <si>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</si>
  <si>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</si>
  <si>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</si>
  <si>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</si>
  <si>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</si>
  <si>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</si>
  <si>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</si>
  <si>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</si>
  <si>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</si>
  <si>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</si>
  <si>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</si>
  <si>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</si>
  <si>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</si>
  <si>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</si>
  <si>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</si>
  <si>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</si>
  <si>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</si>
  <si>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</si>
  <si>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</si>
  <si>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</si>
  <si>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</si>
  <si>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</si>
  <si>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</si>
  <si>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</si>
  <si>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</si>
  <si>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</si>
  <si>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</si>
  <si>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</si>
  <si>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</si>
  <si>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</si>
  <si>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</si>
  <si>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</si>
  <si>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</si>
  <si>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</si>
  <si>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</si>
  <si>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</si>
  <si>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</si>
  <si>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</si>
  <si>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</si>
  <si>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</si>
  <si>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</si>
  <si>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</si>
  <si>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</si>
  <si>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</si>
  <si>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</si>
  <si>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</si>
  <si>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</si>
  <si>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</si>
  <si>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</si>
  <si>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</si>
  <si>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</si>
  <si>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</si>
  <si>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</si>
  <si>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</si>
  <si>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</si>
  <si>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</si>
  <si>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</si>
  <si>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</si>
  <si>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</si>
  <si>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</si>
  <si>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</si>
  <si>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</si>
  <si>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</si>
  <si>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</si>
  <si>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</si>
  <si>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</si>
  <si>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</si>
  <si>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</si>
  <si>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</si>
  <si>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</si>
  <si>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</si>
  <si>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</si>
  <si>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</si>
  <si>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</si>
  <si>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</si>
  <si>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</si>
  <si>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</si>
  <si>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</si>
  <si>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</si>
  <si>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</si>
  <si>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</si>
  <si>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</si>
  <si>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</si>
  <si>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</si>
  <si>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</si>
  <si>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</si>
  <si>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</si>
  <si>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</si>
  <si>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</si>
  <si>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</si>
  <si>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</si>
  <si>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</si>
  <si>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</si>
  <si>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</si>
  <si>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</si>
  <si>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</si>
  <si>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</si>
  <si>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</si>
  <si>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</si>
  <si>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</si>
  <si>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</si>
  <si>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</si>
  <si>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</si>
  <si>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</si>
  <si>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</si>
  <si>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</si>
  <si>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</si>
  <si>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</si>
  <si>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</si>
  <si>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</si>
  <si>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</si>
  <si>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</si>
  <si>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</si>
  <si>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</si>
  <si>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</si>
  <si>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</si>
  <si>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</si>
  <si>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</si>
  <si>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</si>
  <si>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</si>
  <si>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</si>
  <si>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</si>
  <si>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</si>
  <si>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</si>
  <si>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</si>
  <si>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</si>
  <si>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</si>
  <si>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</si>
  <si>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</si>
  <si>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</si>
  <si>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</si>
  <si>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</si>
  <si>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</si>
  <si>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</si>
  <si>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</si>
  <si>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</si>
  <si>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</si>
  <si>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</si>
  <si>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</si>
  <si>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</si>
  <si>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</si>
  <si>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</si>
  <si>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</si>
  <si>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</si>
  <si>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</si>
  <si>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</si>
  <si>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</si>
  <si>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</si>
  <si>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</si>
  <si>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</si>
  <si>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</si>
  <si>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</si>
  <si>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</si>
  <si>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</si>
  <si>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</si>
  <si>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</si>
  <si>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</si>
  <si>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</si>
  <si>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</si>
  <si>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</si>
  <si>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</si>
  <si>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</si>
  <si>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</si>
  <si>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</si>
  <si>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</si>
  <si>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</si>
  <si>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</si>
  <si>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</si>
  <si>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</si>
  <si>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</si>
  <si>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</si>
  <si>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</si>
  <si>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</si>
  <si>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</si>
  <si>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</si>
  <si>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</si>
  <si>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</si>
  <si>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</si>
  <si>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</si>
  <si>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</si>
  <si>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</si>
  <si>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</si>
  <si>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</si>
  <si>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</si>
  <si>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</si>
  <si>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</si>
  <si>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</si>
  <si>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</si>
  <si>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</si>
  <si>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</si>
  <si>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</si>
  <si>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</si>
  <si>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</si>
  <si>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</si>
  <si>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</si>
  <si>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</si>
  <si>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</si>
  <si>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</si>
  <si>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</si>
  <si>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</si>
  <si>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</si>
  <si>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</si>
  <si>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</si>
  <si>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</si>
  <si>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</si>
  <si>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</si>
  <si>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</si>
  <si>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</si>
  <si>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</si>
  <si>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</si>
  <si>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</si>
  <si>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</si>
  <si>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</si>
  <si>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</si>
  <si>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</si>
  <si>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</si>
  <si>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</si>
  <si>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</si>
  <si>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</si>
  <si>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</si>
  <si>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</si>
  <si>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</si>
  <si>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</si>
  <si>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</si>
  <si>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</si>
  <si>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</si>
  <si>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</si>
  <si>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</si>
  <si>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</si>
  <si>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</si>
  <si>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</si>
  <si>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</si>
  <si>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</si>
  <si>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</si>
  <si>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</si>
  <si>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</si>
  <si>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</si>
  <si>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</si>
  <si>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</si>
  <si>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</si>
  <si>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</si>
  <si>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</si>
  <si>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</si>
  <si>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</si>
  <si>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</si>
  <si>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</si>
  <si>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</si>
  <si>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</si>
  <si>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</si>
  <si>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</si>
  <si>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</si>
  <si>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</si>
  <si>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</si>
  <si>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</si>
  <si>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</si>
  <si>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</si>
  <si>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</si>
  <si>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</si>
  <si>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</si>
  <si>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</si>
  <si>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</si>
  <si>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</si>
  <si>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</si>
  <si>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</si>
  <si>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</si>
  <si>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</si>
  <si>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</si>
  <si>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</si>
  <si>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</si>
  <si>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</si>
  <si>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</si>
  <si>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</si>
  <si>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</si>
  <si>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</si>
  <si>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</si>
  <si>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</si>
  <si>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</si>
  <si>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</si>
  <si>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</si>
  <si>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</si>
  <si>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</si>
  <si>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</si>
  <si>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</si>
  <si>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</si>
  <si>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</si>
  <si>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</si>
  <si>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</si>
  <si>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</si>
  <si>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</si>
  <si>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</si>
  <si>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</si>
  <si>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</si>
  <si>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</si>
  <si>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</si>
  <si>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</si>
  <si>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</si>
  <si>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</si>
  <si>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</si>
  <si>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</si>
  <si>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</si>
  <si>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</si>
  <si>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</si>
  <si>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</si>
  <si>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</si>
  <si>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</si>
  <si>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</si>
  <si>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</si>
  <si>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</si>
  <si>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</si>
  <si>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</si>
  <si>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</si>
  <si>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</si>
  <si>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</si>
  <si>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</si>
  <si>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</si>
  <si>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</si>
  <si>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</si>
  <si>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</si>
  <si>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</si>
  <si>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</si>
  <si>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</si>
  <si>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</si>
  <si>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</si>
  <si>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</si>
  <si>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</si>
  <si>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</si>
  <si>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</si>
  <si>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</si>
  <si>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</si>
  <si>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</si>
  <si>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</si>
  <si>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</si>
  <si>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</si>
  <si>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</si>
  <si>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</si>
  <si>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</si>
  <si>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</si>
  <si>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</si>
  <si>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</si>
  <si>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</si>
  <si>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</si>
  <si>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</si>
  <si>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</si>
  <si>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</si>
  <si>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</si>
  <si>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</si>
  <si>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</si>
  <si>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</si>
  <si>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</si>
  <si>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</si>
  <si>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</si>
  <si>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</si>
  <si>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</si>
  <si>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</si>
  <si>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</si>
  <si>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</si>
  <si>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</si>
  <si>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</si>
  <si>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</si>
  <si>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</si>
  <si>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</si>
  <si>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</si>
  <si>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</si>
  <si>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</si>
  <si>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</si>
  <si>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</si>
  <si>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</si>
  <si>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</si>
  <si>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</si>
  <si>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</si>
  <si>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</si>
  <si>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</si>
  <si>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</si>
  <si>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</si>
  <si>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</si>
  <si>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</si>
  <si>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</si>
  <si>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</si>
  <si>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</si>
  <si>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</si>
  <si>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</si>
  <si>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</si>
  <si>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</si>
  <si>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</si>
  <si>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</si>
  <si>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</si>
  <si>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</si>
  <si>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</si>
  <si>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</si>
  <si>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</si>
  <si>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</si>
  <si>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</si>
  <si>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</si>
  <si>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</si>
  <si>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</si>
  <si>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</si>
  <si>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</si>
  <si>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</si>
  <si>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</si>
  <si>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</si>
  <si>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</si>
  <si>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</si>
  <si>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</si>
  <si>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</si>
  <si>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</si>
  <si>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</si>
  <si>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</si>
  <si>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</si>
  <si>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</si>
  <si>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</si>
  <si>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</si>
  <si>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</si>
  <si>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</si>
  <si>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</si>
  <si>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</si>
  <si>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</si>
  <si>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</si>
  <si>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</si>
  <si>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</si>
  <si>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</si>
  <si>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</si>
  <si>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</si>
  <si>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</si>
  <si>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</si>
  <si>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</si>
  <si>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</si>
  <si>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</si>
  <si>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</si>
  <si>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</si>
  <si>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</si>
  <si>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</si>
  <si>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</si>
  <si>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</si>
  <si>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</si>
  <si>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</si>
  <si>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</si>
  <si>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</si>
  <si>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</si>
  <si>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</si>
  <si>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</si>
  <si>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</si>
  <si>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</si>
  <si>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</si>
  <si>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</si>
  <si>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</si>
  <si>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</si>
  <si>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</si>
  <si>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</si>
  <si>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</si>
  <si>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</si>
  <si>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</si>
  <si>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</si>
  <si>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</si>
  <si>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</si>
  <si>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</si>
  <si>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</si>
  <si>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</si>
  <si>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</si>
  <si>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</si>
  <si>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</si>
  <si>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</si>
  <si>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</si>
  <si>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</si>
  <si>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</si>
  <si>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</si>
  <si>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</si>
  <si>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</si>
  <si>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</si>
  <si>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</si>
  <si>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</si>
  <si>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</si>
  <si>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</si>
  <si>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</si>
  <si>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</si>
  <si>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</si>
  <si>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</si>
  <si>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</si>
  <si>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</si>
  <si>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</si>
  <si>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</si>
  <si>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</si>
  <si>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</si>
  <si>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</si>
  <si>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</si>
  <si>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</si>
  <si>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</si>
  <si>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</si>
  <si>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</si>
  <si>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</si>
  <si>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</si>
  <si>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</si>
  <si>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</si>
  <si>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</si>
  <si>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</si>
  <si>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</si>
  <si>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</si>
  <si>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</si>
  <si>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</si>
  <si>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</si>
  <si>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</si>
  <si>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</si>
  <si>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</si>
  <si>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</si>
  <si>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</si>
  <si>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</si>
  <si>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</si>
  <si>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</si>
  <si>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</si>
  <si>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</si>
  <si>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</si>
  <si>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</si>
  <si>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</si>
  <si>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</si>
  <si>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</si>
  <si>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</si>
  <si>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</si>
  <si>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</si>
  <si>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</si>
  <si>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</si>
  <si>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</si>
  <si>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</si>
  <si>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</si>
  <si>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</si>
  <si>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</si>
  <si>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</si>
  <si>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</si>
  <si>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</si>
  <si>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</si>
  <si>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</si>
  <si>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</si>
  <si>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</si>
  <si>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</si>
  <si>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</si>
  <si>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</si>
  <si>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</si>
  <si>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</si>
  <si>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</si>
  <si>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</si>
  <si>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</si>
  <si>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</si>
  <si>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</si>
  <si>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</si>
  <si>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</si>
  <si>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</si>
  <si>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</si>
  <si>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</si>
  <si>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</si>
  <si>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</si>
  <si>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</si>
  <si>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</si>
  <si>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</si>
  <si>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</si>
  <si>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</si>
  <si>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</si>
  <si>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</si>
  <si>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</si>
  <si>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</si>
  <si>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</si>
  <si>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</si>
  <si>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</si>
  <si>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</si>
  <si>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</si>
  <si>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</si>
  <si>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</si>
  <si>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</si>
  <si>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</si>
  <si>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</si>
  <si>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</si>
  <si>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</si>
  <si>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</si>
  <si>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</si>
  <si>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</si>
  <si>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</si>
  <si>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</si>
  <si>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</si>
  <si>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</si>
  <si>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</si>
  <si>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</si>
  <si>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</si>
  <si>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</si>
  <si>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</si>
  <si>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</si>
  <si>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</si>
  <si>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</si>
  <si>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</si>
  <si>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</si>
  <si>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</si>
  <si>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</si>
  <si>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</si>
  <si>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</si>
  <si>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</si>
  <si>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</si>
  <si>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</si>
  <si>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</si>
  <si>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</si>
  <si>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</si>
  <si>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</si>
  <si>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</si>
  <si>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</si>
  <si>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</si>
  <si>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</si>
  <si>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</si>
  <si>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</si>
  <si>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</si>
  <si>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</si>
  <si>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</si>
  <si>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</si>
  <si>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</si>
  <si>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</si>
  <si>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</si>
  <si>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</si>
  <si>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</si>
  <si>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</si>
  <si>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</si>
  <si>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</si>
  <si>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</si>
  <si>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</si>
  <si>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</si>
  <si>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</si>
  <si>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</si>
  <si>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</si>
  <si>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</si>
  <si>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</si>
  <si>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</si>
  <si>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</si>
  <si>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</si>
  <si>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</si>
  <si>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</si>
  <si>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</si>
  <si>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</si>
  <si>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</si>
  <si>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</si>
  <si>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</si>
  <si>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</si>
  <si>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</si>
  <si>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</si>
  <si>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</si>
  <si>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</si>
  <si>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</si>
  <si>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</si>
  <si>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</si>
  <si>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</si>
  <si>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</si>
  <si>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</si>
  <si>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</si>
  <si>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</si>
  <si>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</si>
  <si>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</si>
  <si>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</si>
  <si>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</si>
  <si>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</si>
  <si>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</si>
  <si>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</si>
  <si>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</si>
  <si>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</si>
  <si>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</si>
  <si>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</si>
  <si>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</si>
  <si>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</si>
  <si>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</si>
  <si>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</si>
  <si>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</si>
  <si>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</si>
  <si>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</si>
  <si>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</si>
  <si>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</si>
  <si>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</si>
  <si>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</si>
  <si>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</si>
  <si>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</si>
  <si>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</si>
  <si>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</si>
  <si>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</si>
  <si>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</si>
  <si>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</si>
  <si>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</si>
  <si>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</si>
  <si>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</si>
  <si>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</si>
  <si>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</si>
  <si>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</si>
  <si>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</si>
  <si>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</si>
  <si>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</si>
  <si>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</si>
  <si>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</si>
  <si>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</si>
  <si>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</si>
  <si>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</si>
  <si>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</si>
  <si>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</si>
  <si>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</si>
  <si>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</si>
  <si>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</si>
  <si>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</si>
  <si>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</si>
  <si>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</si>
  <si>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</si>
  <si>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</si>
  <si>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</si>
  <si>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</si>
  <si>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</si>
  <si>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</si>
  <si>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</si>
  <si>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</si>
  <si>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</si>
  <si>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</si>
  <si>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</si>
  <si>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</si>
  <si>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</si>
  <si>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</si>
  <si>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</si>
  <si>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</si>
  <si>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</si>
  <si>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</si>
  <si>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</si>
  <si>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</si>
  <si>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</si>
  <si>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</si>
  <si>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</si>
  <si>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</si>
  <si>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</si>
  <si>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</si>
  <si>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</si>
  <si>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</si>
  <si>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</si>
  <si>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</si>
  <si>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</si>
  <si>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</si>
  <si>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</si>
  <si>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</si>
  <si>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</si>
  <si>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</si>
  <si>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</si>
  <si>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</si>
  <si>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</si>
  <si>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</si>
  <si>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</si>
  <si>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</si>
  <si>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</si>
  <si>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</si>
  <si>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</si>
  <si>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</si>
  <si>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</si>
  <si>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</si>
  <si>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</si>
  <si>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</si>
  <si>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</si>
  <si>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</si>
  <si>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</si>
  <si>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</si>
  <si>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</si>
  <si>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</si>
  <si>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</si>
  <si>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</si>
  <si>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</si>
  <si>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</si>
  <si>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</si>
  <si>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</si>
  <si>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</si>
  <si>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</si>
  <si>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</si>
  <si>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</si>
  <si>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</si>
  <si>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</si>
  <si>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</si>
  <si>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</si>
  <si>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</si>
  <si>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</si>
  <si>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</si>
  <si>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</si>
  <si>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</si>
  <si>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</si>
  <si>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</si>
  <si>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</si>
  <si>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</si>
  <si>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</si>
  <si>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</si>
  <si>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</si>
  <si>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</si>
  <si>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</si>
  <si>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</si>
  <si>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</si>
  <si>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</si>
  <si>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</si>
  <si>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</si>
  <si>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</si>
  <si>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</si>
  <si>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</si>
  <si>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</si>
  <si>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</si>
  <si>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</si>
  <si>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</si>
  <si>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</si>
  <si>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</si>
  <si>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</si>
  <si>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</si>
  <si>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</si>
  <si>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</si>
  <si>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</si>
  <si>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</si>
  <si>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</si>
  <si>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</si>
  <si>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</si>
  <si>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</si>
  <si>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</si>
  <si>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</si>
  <si>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</si>
  <si>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</si>
  <si>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</si>
  <si>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</si>
  <si>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</si>
  <si>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</si>
  <si>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</si>
  <si>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</si>
  <si>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</si>
  <si>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</si>
  <si>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</si>
  <si>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</si>
  <si>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</si>
  <si>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</si>
  <si>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</si>
  <si>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</si>
  <si>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</si>
  <si>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</si>
  <si>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</si>
  <si>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</si>
  <si>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</si>
  <si>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</si>
  <si>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</si>
  <si>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</si>
  <si>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</si>
  <si>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</si>
  <si>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</si>
  <si>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</si>
  <si>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</si>
  <si>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</si>
  <si>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</si>
  <si>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</si>
  <si>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</si>
  <si>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</si>
  <si>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</si>
  <si>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</si>
  <si>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</si>
  <si>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</si>
  <si>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</si>
  <si>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</si>
  <si>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</si>
  <si>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</si>
  <si>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</si>
  <si>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</si>
  <si>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</si>
  <si>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</si>
  <si>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</si>
  <si>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</si>
  <si>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</si>
  <si>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</si>
  <si>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</si>
  <si>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</si>
  <si>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</si>
  <si>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</si>
  <si>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</si>
  <si>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</si>
  <si>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</si>
  <si>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</si>
  <si>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</si>
  <si>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</si>
  <si>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</si>
  <si>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</si>
  <si>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</si>
  <si>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</si>
  <si>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</si>
  <si>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</si>
  <si>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</si>
  <si>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</si>
  <si>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</si>
  <si>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</si>
  <si>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</si>
  <si>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</si>
  <si>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</si>
  <si>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</si>
  <si>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</si>
  <si>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</si>
  <si>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</si>
  <si>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</si>
  <si>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</si>
  <si>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</si>
  <si>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</si>
  <si>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</si>
  <si>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</si>
  <si>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</si>
  <si>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</si>
  <si>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</si>
  <si>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</si>
  <si>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</si>
  <si>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</si>
  <si>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</si>
  <si>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</si>
  <si>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</si>
  <si>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</si>
  <si>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</si>
  <si>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</si>
  <si>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</si>
  <si>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</si>
  <si>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</si>
  <si>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</si>
  <si>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</si>
  <si>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</si>
  <si>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</si>
  <si>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</si>
  <si>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</si>
  <si>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</si>
  <si>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</si>
  <si>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</si>
  <si>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</si>
  <si>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</si>
  <si>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</si>
  <si>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</si>
  <si>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</si>
  <si>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</si>
  <si>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</si>
  <si>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</si>
  <si>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</si>
  <si>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</si>
  <si>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</si>
  <si>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</si>
  <si>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</si>
  <si>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</si>
  <si>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</si>
  <si>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</si>
  <si>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</si>
  <si>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</si>
  <si>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</si>
  <si>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</si>
  <si>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</si>
  <si>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</si>
  <si>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</si>
  <si>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</si>
  <si>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</si>
  <si>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</si>
  <si>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</si>
  <si>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</si>
  <si>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</si>
  <si>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</si>
  <si>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</si>
  <si>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</si>
  <si>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</si>
  <si>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</si>
  <si>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</si>
  <si>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</si>
  <si>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</si>
  <si>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</si>
  <si>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</si>
  <si>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</si>
  <si>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</si>
  <si>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</si>
  <si>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</si>
  <si>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</si>
  <si>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</si>
  <si>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</si>
  <si>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</si>
  <si>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</si>
  <si>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</si>
  <si>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</si>
  <si>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</si>
  <si>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</si>
  <si>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</si>
  <si>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</si>
  <si>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</si>
  <si>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</si>
  <si>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</si>
  <si>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</si>
  <si>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</si>
  <si>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</si>
  <si>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</si>
  <si>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</si>
  <si>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</si>
  <si>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</si>
  <si>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</si>
  <si>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</si>
  <si>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</si>
  <si>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</si>
  <si>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</si>
  <si>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</si>
  <si>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</si>
  <si>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</si>
  <si>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</si>
  <si>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</si>
  <si>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</si>
  <si>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</si>
  <si>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</si>
  <si>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</si>
  <si>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</si>
  <si>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</si>
  <si>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</si>
  <si>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</si>
  <si>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</si>
  <si>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</si>
  <si>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</si>
  <si>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</si>
  <si>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</si>
  <si>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</si>
  <si>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</si>
  <si>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</si>
  <si>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</si>
  <si>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</si>
  <si>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</si>
  <si>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</si>
  <si>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</si>
  <si>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</si>
  <si>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</si>
  <si>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</si>
  <si>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</si>
  <si>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</si>
  <si>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</si>
  <si>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</si>
  <si>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</si>
  <si>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</si>
  <si>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</si>
  <si>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</si>
  <si>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</si>
  <si>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</si>
  <si>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</si>
  <si>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</si>
  <si>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</si>
  <si>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</si>
  <si>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</si>
  <si>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</si>
  <si>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</si>
  <si>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</si>
  <si>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</si>
  <si>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</si>
  <si>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</si>
  <si>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</si>
  <si>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</si>
  <si>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</si>
  <si>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</si>
  <si>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</si>
  <si>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</si>
  <si>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</si>
  <si>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</si>
  <si>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</si>
  <si>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</si>
  <si>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</si>
  <si>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</si>
  <si>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</si>
  <si>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</si>
  <si>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</si>
  <si>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</si>
  <si>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</si>
  <si>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</si>
  <si>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</si>
  <si>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</si>
  <si>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</si>
  <si>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</si>
  <si>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</si>
  <si>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</si>
  <si>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</si>
  <si>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</si>
  <si>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</si>
  <si>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</si>
  <si>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</si>
  <si>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</si>
  <si>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</si>
  <si>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</si>
  <si>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</si>
  <si>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</si>
  <si>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</si>
  <si>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</si>
  <si>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</si>
  <si>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</si>
  <si>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</si>
  <si>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</si>
  <si>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</si>
  <si>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</si>
  <si>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</si>
  <si>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</si>
  <si>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</si>
  <si>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</si>
  <si>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</si>
  <si>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</si>
  <si>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</si>
  <si>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</si>
  <si>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</si>
  <si>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</si>
  <si>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</si>
  <si>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</si>
  <si>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</si>
  <si>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</si>
  <si>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</si>
  <si>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</si>
  <si>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</si>
  <si>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</si>
  <si>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</si>
  <si>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</si>
  <si>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</si>
  <si>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</si>
  <si>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</si>
  <si>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</si>
  <si>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</si>
  <si>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</si>
  <si>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</si>
  <si>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</si>
  <si>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</si>
  <si>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</si>
  <si>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</si>
  <si>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</si>
  <si>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</si>
  <si>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</si>
  <si>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</si>
  <si>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</si>
  <si>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</si>
  <si>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</si>
  <si>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</si>
  <si>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</si>
  <si>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</si>
  <si>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</si>
  <si>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</si>
  <si>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</si>
  <si>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</si>
  <si>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</si>
  <si>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</si>
  <si>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</si>
  <si>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</si>
  <si>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</si>
  <si>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</si>
  <si>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</si>
  <si>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</si>
  <si>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</si>
  <si>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</si>
  <si>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</si>
  <si>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</si>
  <si>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</si>
  <si>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</si>
  <si>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</si>
  <si>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</si>
  <si>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</si>
  <si>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</si>
  <si>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</si>
  <si>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</si>
  <si>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</si>
  <si>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</si>
  <si>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</si>
  <si>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</si>
  <si>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</si>
  <si>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</si>
  <si>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</si>
  <si>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</si>
  <si>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</si>
  <si>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</si>
  <si>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</si>
  <si>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</si>
  <si>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</si>
  <si>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</si>
  <si>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</si>
  <si>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</si>
  <si>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</si>
  <si>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</si>
  <si>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</si>
  <si>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</si>
  <si>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</si>
  <si>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</si>
  <si>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</si>
  <si>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</si>
  <si>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</si>
  <si>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</si>
  <si>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</si>
  <si>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</si>
  <si>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</si>
  <si>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</si>
  <si>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</si>
  <si>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</si>
  <si>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</si>
  <si>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</si>
  <si>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</si>
  <si>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</si>
  <si>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</si>
  <si>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</si>
  <si>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</si>
  <si>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</si>
  <si>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</si>
  <si>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</si>
  <si>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</si>
  <si>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</si>
  <si>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</si>
  <si>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</si>
  <si>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</si>
  <si>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</si>
  <si>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</si>
  <si>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</si>
  <si>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</si>
  <si>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</si>
  <si>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</si>
  <si>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</si>
  <si>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</si>
  <si>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</si>
  <si>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</si>
  <si>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</si>
  <si>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</si>
  <si>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</si>
  <si>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</si>
  <si>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</si>
  <si>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</si>
  <si>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</si>
  <si>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</si>
  <si>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</si>
  <si>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</si>
  <si>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</si>
  <si>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</si>
  <si>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</si>
  <si>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</si>
  <si>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</si>
  <si>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</si>
  <si>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</si>
  <si>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</si>
  <si>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</si>
  <si>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</si>
  <si>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</si>
  <si>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</si>
  <si>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</si>
  <si>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</si>
  <si>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</si>
  <si>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</si>
  <si>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</si>
  <si>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</si>
  <si>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</si>
  <si>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</si>
  <si>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</si>
  <si>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</si>
  <si>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</si>
  <si>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</si>
  <si>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</si>
  <si>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</si>
  <si>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</si>
  <si>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</si>
  <si>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</si>
  <si>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</si>
  <si>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</si>
  <si>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</si>
  <si>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</si>
  <si>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</si>
  <si>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</si>
  <si>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</si>
  <si>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</si>
  <si>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</si>
  <si>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</si>
  <si>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</si>
  <si>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</si>
  <si>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</si>
  <si>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</si>
  <si>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</si>
  <si>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</si>
  <si>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</si>
  <si>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</si>
  <si>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</si>
  <si>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</si>
  <si>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</si>
  <si>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</si>
  <si>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</si>
  <si>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</si>
  <si>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</si>
  <si>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</si>
  <si>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</si>
  <si>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</si>
  <si>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</si>
  <si>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</si>
  <si>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</si>
  <si>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</si>
  <si>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</si>
  <si>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</si>
  <si>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</si>
  <si>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</si>
  <si>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</si>
  <si>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</si>
  <si>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</si>
  <si>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</si>
  <si>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</si>
  <si>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</si>
  <si>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</si>
  <si>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</si>
  <si>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</si>
  <si>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</si>
  <si>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</si>
  <si>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</si>
  <si>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</si>
  <si>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</si>
  <si>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</si>
  <si>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</si>
  <si>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</si>
  <si>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</si>
  <si>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</si>
  <si>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</si>
  <si>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</si>
  <si>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</si>
  <si>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</si>
  <si>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</si>
  <si>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</si>
  <si>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</si>
  <si>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</si>
  <si>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</si>
  <si>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</si>
  <si>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</si>
  <si>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</si>
  <si>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</si>
  <si>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</si>
  <si>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</si>
  <si>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</si>
  <si>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</si>
  <si>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</si>
  <si>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</si>
  <si>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</si>
  <si>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</si>
  <si>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</si>
  <si>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</si>
  <si>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</si>
  <si>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</si>
  <si>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</si>
  <si>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</si>
  <si>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</si>
  <si>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</si>
  <si>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</si>
  <si>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</si>
  <si>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</si>
  <si>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</si>
  <si>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</si>
  <si>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</si>
  <si>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</si>
  <si>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</si>
  <si>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</si>
  <si>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</si>
  <si>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</si>
  <si>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</si>
  <si>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</si>
  <si>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</si>
  <si>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</si>
  <si>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</si>
  <si>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</si>
  <si>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</si>
  <si>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</si>
  <si>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</si>
  <si>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</si>
  <si>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</si>
  <si>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</si>
  <si>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</si>
  <si>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</si>
  <si>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</si>
  <si>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</si>
  <si>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</si>
  <si>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</si>
  <si>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</si>
  <si>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</si>
  <si>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</si>
  <si>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</si>
  <si>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</si>
  <si>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</si>
  <si>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</si>
  <si>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</si>
  <si>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</si>
  <si>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</si>
  <si>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</si>
  <si>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</si>
  <si>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</si>
  <si>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</si>
  <si>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</si>
  <si>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</si>
  <si>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120 min</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</si>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</sst>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2" totalsRowShown="0" headerRowDxfId="96" dataDxfId="95" headerRowBorderDxfId="93" tableBorderDxfId="94" totalsRowBorderDxfId="92">
  <autoFilter ref="A1:L1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0" totalsRowShown="0" headerRowDxfId="79" dataDxfId="78" headerRowBorderDxfId="76" tableBorderDxfId="77" totalsRowBorderDxfId="75">
  <autoFilter ref="A1:L2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334.63275266203709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45997.581178587963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45997.581178587963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45997.581178587963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45997.581178587963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45997.581178587963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45997.581178587963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45997.581178587963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45997.581178587963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45997.581178587963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45997.581178587963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45997.581178587963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45997.581178587963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45997.581178587963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45997.581178587963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45997.581178587963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45997.581178587963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45997.581178587963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45997.581178587963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45997.581178587963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45997.581178587963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45997.581178587963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45997.581178587963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45997.581178587963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45997.581178587963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45997.581178587963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45997.581178587963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45997.581178587963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45997.581178587963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45997.581178587963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45997.581178587963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45997.581178587963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45997.581178587963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45997.581178587963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45997.581178587963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45997.581178587963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45997.581178587963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45997.581178587963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45997.581178587963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45997.581178587963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45997.581178587963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45997.581178587963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45997.581178587963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45997.581178587963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45997.581178587963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45997.581178587963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45997.581178587963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45997.581178587963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45997.581178587963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45997.581178587963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45997.581178587963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45997.581178587963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45997.581178587963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45997.581178587963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45997.581178587963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45997.581178587963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45997.581178587963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45997.581178587963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45997.581178587963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45997.581178587963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45997.581178587963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45997.581178587963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45997.581178587963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45997.581178587963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45997.581178587963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45997.581178587963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45997.581178587963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45997.581178587963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45997.581178587963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45997.581178587963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45997.581178587963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45997.581178587963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45997.581178587963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45997.581178587963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45997.581178587963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45997.581178587963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45997.581178587963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45997.581178587963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45997.581178587963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45997.581178587963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45997.581178587963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45997.581178587963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45997.581178587963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45997.581178587963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45997.581178587963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45997.581178587963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45997.581178587963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45997.581178587963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45997.581178587963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45997.581178587963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45997.581178587963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45997.581178587963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45997.581178587963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45997.581178587963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45997.581178587963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45997.581178587963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45997.581178587963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45997.581178587963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45997.581178587963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45997.581178587963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45997.581178587963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45997.581178587963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45997.581178587963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45997.581178587963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45997.581178587963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45997.581178587963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45997.581178587963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45997.581178587963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45997.581178587963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45997.581178587963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45997.581178587963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45997.581178587963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45997.581178587963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45997.581178587963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45997.581178587963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45997.581178587963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45997.581178587963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45997.581178587963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45997.581178587963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45997.581178587963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45997.581178587963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45997.581178587963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45997.581178587963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45997.581178587963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45997.581178587963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45997.581178587963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45997.581178587963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45997.581178587963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45997.581178587963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45997.581178587963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45997.581178587963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45997.581178587963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45997.581178587963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45997.581178587963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45997.581178587963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45997.581178587963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45997.581178587963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45997.581178587963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45997.581178587963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45997.581178587963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45997.581178587963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45997.581178587963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45997.581178587963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45997.581178587963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45997.581178587963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45997.581178587963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45997.581178587963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45997.581178587963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45997.581178587963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45997.581178587963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45997.581178587963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45997.581178587963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45997.581178587963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45997.581178587963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45997.581178587963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45997.581178587963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45997.581178587963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45997.581178587963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45997.581178587963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45997.581178587963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45997.581178587963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45997.581178587963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45997.581178587963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45997.581178587963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45997.581178587963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45997.581178587963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45997.581178587963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45997.581178587963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45997.581178587963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45997.581178587963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45997.581178587963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45997.581178587963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45997.581178587963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45997.581178587963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45997.581178587963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45997.581178587963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45997.581178587963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45997.581178587963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45997.581178587963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45997.581178587963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45997.581178587963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45997.581178587963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45997.581178587963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45997.581178587963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45997.581178587963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45997.581178587963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45997.581178587963</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45997.581178587963</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45997.581178587963</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45997.581178587963</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45997.581178587963</v>
      </c>
      <c r="H192" s="122"/>
      <c r="I192" s="124" t="str">
        <f>IFERROR(VLOOKUP(D192,DB!A:F,6,0),"")</f>
        <v/>
      </c>
      <c r="J192" s="124" t="str">
        <f>IFERROR(VLOOKUP(D192,DB!A:G,7,0),"")</f>
        <v/>
      </c>
      <c r="K192" s="120"/>
      <c r="L192" s="119" t="str">
        <f>IFERROR(VLOOKUP(D192,DB!A:I,9,0),"")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0"/>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172.58134062500176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13.193759606481763</v>
      </c>
      <c r="H4" s="97">
        <v>45984.381168981483</v>
      </c>
      <c r="I4" s="18" t="str">
        <f>IFERROR(VLOOKUP(D4,DB!A:F,6,0),"")</f>
        <v>SCECO</v>
      </c>
      <c r="J4" s="18" t="str">
        <f>IFERROR(VLOOKUP(D4,DB!A:G,7,0),"")</f>
        <v>Vandalized</v>
      </c>
      <c r="K4" s="19" t="s">
        <v>39115</v>
      </c>
      <c r="L4" s="18" t="str">
        <f>IFERROR(VLOOKUP(D4,DB!A:I,9,0),"")</f>
        <v>Latis</v>
      </c>
    </row>
    <row r="5" spans="1:12" s="155" customFormat="1" ht="31.5" customHeight="1">
      <c r="A5" s="156" t="s">
        <v>39116</v>
      </c>
      <c r="B5" s="58" t="str">
        <f>IFERROR(VLOOKUP(D5,DB!A:K,11,0),"")</f>
        <v>R2</v>
      </c>
      <c r="C5" s="58">
        <v>1</v>
      </c>
      <c r="D5" s="58" t="s">
        <v>22828</v>
      </c>
      <c r="E5" s="81" t="s">
        <v>39117</v>
      </c>
      <c r="F5" s="71">
        <v>45997.355381944442</v>
      </c>
      <c r="G5" s="72">
        <f ca="1">IFERROR(NOW()-F5,"-")</f>
        <v>0.22579664352088002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9</v>
      </c>
      <c r="D6" s="18" t="s">
        <v>23838</v>
      </c>
      <c r="E6" s="18" t="s">
        <v>39109</v>
      </c>
      <c r="F6" s="97">
        <v>45997.490787037037</v>
      </c>
      <c r="G6" s="98">
        <f ca="1">IFERROR(NOW()-F6,"-")</f>
        <v>9.0391550926142372E-2</v>
      </c>
      <c r="H6" s="154">
        <v>45997.529247685183</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18"/>
      <c r="F7" s="97"/>
      <c r="G7" s="98">
        <f ca="1">IFERROR(NOW()-F7,"-")</f>
        <v>45997.581178587963</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45997.581178587963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45997.581178587963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45997.581178587963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45997.581178587963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45997.581178587963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82"/>
      <c r="E13" s="18"/>
      <c r="F13" s="97"/>
      <c r="G13" s="98">
        <f ca="1">IFERROR(NOW()-F13,"-")</f>
        <v>45997.581178587963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45997.581178587963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45997.581178587963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45997.581178587963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45997.581178587963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45997.581178587963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45997.581178587963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45997.581178587963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45997.581178587963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45997.581178587963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45997.581178587963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45997.581178587963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45997.581178587963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45997.581178587963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45997.581178587963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45997.581178587963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45997.581178587963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45997.581178587963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45997.581178587963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45997.581178587963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45997.581178587963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45997.581178587963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45997.581178587963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45997.581178587963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45997.581178587963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45997.581178587963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45997.581178587963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45997.581178587963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45997.581178587963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45997.581178587963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45997.581178587963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45997.581178587963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45997.581178587963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45997.581178587963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45997.581178587963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45997.581178587963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45997.581178587963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45997.581178587963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45997.581178587963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45997.581178587963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45997.581178587963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45997.581178587963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45997.581178587963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45997.581178587963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45997.581178587963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45997.581178587963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45997.581178587963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45997.581178587963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45997.581178587963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45997.581178587963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45997.581178587963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45997.581178587963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45997.581178587963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45997.581178587963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45997.581178587963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45997.581178587963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45997.581178587963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45997.581178587963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45997.581178587963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45997.581178587963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45997.581178587963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45997.581178587963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45997.581178587963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45997.581178587963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45997.581178587963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45997.581178587963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45997.581178587963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45997.581178587963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45997.581178587963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45997.581178587963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45997.581178587963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45997.581178587963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45997.581178587963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45997.581178587963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45997.581178587963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45997.581178587963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45997.581178587963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45997.581178587963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45997.581178587963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45997.581178587963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45997.581178587963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45997.581178587963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45997.581178587963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45997.581178587963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45997.581178587963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45997.581178587963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45997.581178587963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45997.581178587963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45997.581178587963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45997.581178587963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45997.581178587963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45997.581178587963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45997.581178587963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45997.581178587963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45997.581178587963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45997.581178587963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45997.581178587963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45997.581178587963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45997.581178587963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45997.581178587963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45997.581178587963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45997.581178587963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45997.581178587963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45997.581178587963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45997.581178587963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45997.581178587963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45997.581178587963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45997.581178587963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45997.581178587963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45997.581178587963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45997.581178587963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45997.581178587963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45997.581178587963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45997.581178587963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45997.581178587963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45997.581178587963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45997.581178587963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45997.581178587963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45997.581178587963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45997.581178587963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45997.581178587963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45997.581178587963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45997.581178587963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45997.581178587963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45997.581178587963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45997.581178587963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45997.581178587963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45997.581178587963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45997.581178587963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45997.581178587963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45997.581178587963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45997.581178587963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45997.581178587963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45997.581178587963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45997.581178587963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45997.581178587963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45997.581178587963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45997.581178587963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45997.581178587963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45997.581178587963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45997.581178587963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45997.581178587963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45997.581178587963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45997.581178587963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45997.581178587963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45997.581178587963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45997.581178587963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45997.581178587963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45997.581178587963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45997.581178587963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45997.581178587963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45997.581178587963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45997.581178587963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45997.581178587963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45997.581178587963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45997.581178587963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45997.581178587963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45997.581178587963</v>
      </c>
      <c r="H170" s="97"/>
      <c r="I170" s="18" t="str">
        <f>IFERROR(VLOOKUP(D170,DB!A:F,6,0),"")</f>
        <v/>
      </c>
      <c r="J170" s="18" t="str">
        <f>IFERROR(VLOOKUP(D170,DB!A:G,7,0),"")</f>
        <v/>
      </c>
      <c r="K170" s="19"/>
      <c r="L170" s="18" t="str">
        <f>IFERROR(VLOOKUP(D170,DB!A:I,9,0),"")</f>
        <v/>
      </c>
    </row>
    <row r="171" spans="1:12" ht="31.5" customHeight="1">
      <c r="A171" s="149"/>
      <c r="B171" s="150" t="str">
        <f>IFERROR(VLOOKUP(D171,DB!A:K,11,0),"")</f>
        <v/>
      </c>
      <c r="C171" s="150"/>
      <c r="D171" s="150"/>
      <c r="E171" s="150"/>
      <c r="F171" s="151"/>
      <c r="G171" s="152">
        <f ca="1">IFERROR(NOW()-F171,"-")</f>
        <v>45997.581178587963</v>
      </c>
      <c r="H171" s="151"/>
      <c r="I171" s="150" t="str">
        <f>IFERROR(VLOOKUP(D171,DB!A:F,6,0),"")</f>
        <v/>
      </c>
      <c r="J171" s="150" t="str">
        <f>IFERROR(VLOOKUP(D171,DB!A:G,7,0),"")</f>
        <v/>
      </c>
      <c r="K171" s="153"/>
      <c r="L171" s="150" t="str">
        <f>IFERROR(VLOOKUP(D171,DB!A:I,9,0),"")</f>
        <v/>
      </c>
    </row>
    <row r="172" spans="1:12" ht="31.5" customHeight="1">
      <c r="A172" s="96"/>
      <c r="B172" s="18" t="str">
        <f>IFERROR(VLOOKUP(D172,DB!A:K,11,0),"")</f>
        <v/>
      </c>
      <c r="C172" s="18"/>
      <c r="D172" s="18"/>
      <c r="E172" s="18"/>
      <c r="F172" s="97"/>
      <c r="G172" s="98">
        <f ca="1">IFERROR(NOW()-F172,"-")</f>
        <v>45997.581178587963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45997.581178587963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45997.581178587963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45997.581178587963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45997.581178587963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45997.581178587963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45997.581178587963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45997.581178587963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45997.581178587963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45997.581178587963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45997.581178587963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45997.581178587963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45997.581178587963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45997.581178587963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45997.581178587963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45997.581178587963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45997.581178587963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45997.581178587963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45997.581178587963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45997.581178587963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45997.581178587963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45997.581178587963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45997.581178587963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45997.581178587963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45997.581178587963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45997.581178587963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45997.581178587963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45997.581178587963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45997.581178587963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45997.581178587963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45997.581178587963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45997.581178587963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45997.581178587963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45997.581178587963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45997.581178587963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45997.581178587963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45997.581178587963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45997.581178587963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45997.581178587963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45997.581178587963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45997.581178587963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45997.581178587963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45997.581178587963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45997.581178587963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45997.581178587963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45997.581178587963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45997.581178587963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45997.581178587963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45997.581178587963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45997.581178587963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45997.581178587963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45997.581178587963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45997.581178587963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45997.581178587963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45997.581178587963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45997.581178587963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45997.581178587963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45997.581178587963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45997.581178587963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45997.581178587963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45997.581178587963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45997.581178587963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45997.581178587963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45997.581178587963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45997.581178587963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45997.581178587963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45997.581178587963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45997.581178587963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45997.581178587963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45997.581178587963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45997.581178587963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45997.581178587963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45997.581178587963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45997.581178587963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45997.581178587963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45997.581178587963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45997.581178587963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45997.581178587963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45997.581178587963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45997.581178587963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45997.581178587963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45997.581178587963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45997.581178587963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45997.581178587963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45997.581178587963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45997.581178587963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45997.581178587963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45997.581178587963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45997.581178587963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45997.581178587963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45997.581178587963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45997.581178587963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45997.581178587963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45997.581178587963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45997.581178587963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45997.581178587963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45997.581178587963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45997.581178587963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45997.581178587963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45997.581178587963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45997.581178587963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45997.581178587963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45997.581178587963</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45997.581178587963</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45997.581178587963</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45997.581178587963</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45997.581178587963</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45997.581178587963</v>
      </c>
      <c r="H279" s="97"/>
      <c r="I279" s="18" t="str">
        <f>IFERROR(VLOOKUP(D279,DB!A:F,6,0),"")</f>
        <v/>
      </c>
      <c r="J279" s="18" t="str">
        <f>IFERROR(VLOOKUP(D279,DB!A:G,7,0),"")</f>
        <v/>
      </c>
      <c r="K279" s="19"/>
      <c r="L279" s="18" t="str">
        <f>IFERROR(VLOOKUP(D279,DB!A:I,9,0),"")</f>
        <v/>
      </c>
    </row>
    <row r="280" spans="1:12" ht="31.5" customHeight="1">
      <c r="A280" s="149"/>
      <c r="B280" s="150" t="str">
        <f>IFERROR(VLOOKUP(D280,DB!A:K,11,0),"")</f>
        <v/>
      </c>
      <c r="C280" s="150"/>
      <c r="D280" s="150"/>
      <c r="E280" s="150"/>
      <c r="F280" s="151"/>
      <c r="G280" s="152">
        <f ca="1">IFERROR(NOW()-F280,"-")</f>
        <v>45997.581178587963</v>
      </c>
      <c r="H280" s="151"/>
      <c r="I280" s="150" t="str">
        <f>IFERROR(VLOOKUP(D280,DB!A:F,6,0),"")</f>
        <v/>
      </c>
      <c r="J280" s="150" t="str">
        <f>IFERROR(VLOOKUP(D280,DB!A:G,7,0),"")</f>
        <v/>
      </c>
      <c r="K280" s="153"/>
      <c r="L280" s="150" t="str">
        <f>IFERROR(VLOOKUP(D280,DB!A:I,9,0),"")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45997.581178587963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45997.581178587963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45997.581178587963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45997.581178587963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45997.581178587963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45997.581178587963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45997.581178587963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45997.581178587963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45997.581178587963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45997.581178587963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45997.581178587963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45997.581178587963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45997.581178587963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45997.581178587963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45997.581178587963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45997.581178587963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45997.581178587963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45997.581178587963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45997.581178587963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45997.581178587963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45997.581178587963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45997.581178587963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45997.581178587963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45997.581178587963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45997.581178587963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45997.581178587963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45997.581178587963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45997.581178587963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45997.581178587963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45997.581178587963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45997.581178587963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45997.581178587963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45997.581178587963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45997.581178587963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45997.581178587963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45997.581178587963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45997.581178587963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45997.581178587963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45997.581178587963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45997.581178587963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45997.581178587963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45997.581178587963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45997.581178587963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45997.581178587963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45997.581178587963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45997.581178587963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45997.581178587963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45997.581178587963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45997.581178587963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45997.581178587963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45997.581178587963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45997.581178587963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45997.581178587963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45997.581178587963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45997.581178587963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45997.581178587963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45997.581178587963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45997.581178587963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45997.581178587963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45997.581178587963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45997.581178587963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45997.581178587963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45997.581178587963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45997.581178587963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45997.581178587963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45997.581178587963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45997.581178587963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45997.581178587963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45997.581178587963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45997.581178587963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45997.581178587963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45997.581178587963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45997.581178587963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45997.581178587963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45997.581178587963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45997.581178587963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45997.581178587963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45997.581178587963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45997.581178587963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45997.581178587963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45997.581178587963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45997.581178587963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45997.581178587963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45997.581178587963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45997.581178587963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45997.581178587963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45997.581178587963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45997.581178587963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45997.581178587963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45997.581178587963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45997.581178587963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45997.581178587963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45997.581178587963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45997.581178587963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45997.581178587963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45997.581178587963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45997.581178587963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45997.581178587963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45997.581178587963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45997.581178587963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45997.581178587963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45997.581178587963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45997.581178587963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45997.581178587963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45997.581178587963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45997.581178587963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45997.581178587963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45997.581178587963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45997.581178587963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45997.581178587963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45997.581178587963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45997.581178587963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45997.581178587963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45997.581178587963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45997.581178587963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45997.581178587963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45997.581178587963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45997.581178587963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45997.581178587963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45997.581178587963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45997.581178587963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45997.581178587963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45997.581178587963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45997.581178587963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45997.581178587963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45997.581178587963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45997.581178587963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45997.581178587963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45997.581178587963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45997.581178587963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45997.581178587963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45997.581178587963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45997.581178587963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45997.581178587963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45997.581178587963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45997.581178587963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45997.581178587963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45997.581178587963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45997.581178587963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45997.581178587963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45997.581178587963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45997.581178587963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45997.581178587963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45997.581178587963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45997.581178587963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45997.581178587963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45997.581178587963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45997.581178587963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45997.581178587963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45997.581178587963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45997.581178587963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45997.581178587963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45997.581178587963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45997.581178587963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45997.581178587963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45997.581178587963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45997.581178587963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45997.581178587963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45997.581178587963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45997.581178587963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45997.581178587963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45997.581178587963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45997.581178587963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45997.581178587963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45997.581178587963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45997.581178587963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45997.581178587963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45997.581178587963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45997.581178587963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45997.581178587963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45997.581178587963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45997.581178587963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45997.581178587963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45997.581178587963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45997.581178587963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45997.581178587963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45997.581178587963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45997.581178587963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45997.581178587963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45997.581178587963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45997.581178587963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45997.581178587963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45997.581178587963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45997.581178587963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45997.581178587963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45997.581178587963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45997.581178587963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45997.581178587963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45997.581178587963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45997.581178587963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45997.581178587963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45997.581178587963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45997.581178587963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45997.581178587963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45997.581178587963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45997.581178587963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45997.581178587963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45997.581178587963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45997.581178587963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45997.581178587963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45997.581178587963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45997.581178587963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45997.581178587963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45997.581178587963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45997.581178587963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45997.581178587963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45997.581178587963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45997.581178587963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45997.581178587963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45997.581178587963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45997.581178587963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45997.581178587963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45997.581178587963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45997.581178587963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45997.581178587963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45997.581178587963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45997.581178587963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45997.581178587963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45997.581178587963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45997.581178587963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45997.581178587963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45997.581178587963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45997.581178587963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45997.581178587963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45997.581178587963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45997.581178587963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45997.581178587963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45997.581178587963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45997.581178587963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45997.581178587963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45997.581178587963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45997.581178587963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45997.581178587963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45997.581178587963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45997.581178587963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45997.581178587963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45997.581178587963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45997.581178587963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45997.581178587963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45997.581178587963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45997.581178587963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45997.581178587963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45997.581178587963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45997.581178587963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45997.581178587963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45997.581178587963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45997.581178587963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45997.581178587963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45997.581178587963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45997.581178587963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45997.581178587963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45997.581178587963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45997.581178587963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45997.581178587963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45997.581178587963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45997.581178587963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45997.581178587963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45997.581178587963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45997.581178587963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45997.581178587963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45997.581178587963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45997.581178587963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45997.581178587963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45997.581178587963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45997.581178587963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45997.581178587963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45997.581178587963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45997.581178587963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45997.581178587963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45997.581178587963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45997.581178587963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45997.581178587963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45997.581178587963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45997.581178587963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45997.581178587963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45997.581178587963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45997.581178587963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45997.581178587963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45997.581178587963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45997.581178587963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45997.581178587963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45997.581178587963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45997.581178587963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45997.581178587963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45997.581178587963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45997.581178587963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45997.581178587963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45997.581178587963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45997.581178587963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45997.581178587963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45997.581178587963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45997.581178587963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45997.581178587963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45997.581178587963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45997.581178587963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45997.581178587963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45997.581178587963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45997.581178587963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45997.581178587963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45997.581178587963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45997.581178587963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45997.581178587963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45997.581178587963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45997.581178587963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45997.581178587963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45997.581178587963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45997.581178587963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45997.581178587963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45997.581178587963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45997.581178587963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45997.581178587963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45997.581178587963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45997.581178587963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45997.581178587963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45997.581178587963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45997.581178587963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45997.581178587963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45997.581178587963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45997.581178587963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45997.581178587963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45997.581178587963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45997.581178587963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45997.581178587963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45997.581178587963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45997.581178587963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45997.581178587963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45997.581178587963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45997.581178587963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45997.581178587963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45997.581178587963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45997.581178587963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45997.581178587963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45997.581178587963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45997.581178587963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45997.581178587963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45997.581178587963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45997.581178587963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45997.581178587963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45997.581178587963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45997.581178587963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45997.581178587963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45997.581178587963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45997.581178587963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45997.581178587963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45997.581178587963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45997.581178587963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45997.581178587963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45997.581178587963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45997.581178587963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45997.581178587963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45997.581178587963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45997.581178587963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45997.581178587963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45997.581178587963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45997.581178587963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45997.581178587963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45997.581178587963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45997.581178587963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45997.581178587963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45997.581178587963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45997.581178587963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45997.581178587963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45997.581178587963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45997.581178587963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45997.581178587963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45997.581178587963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45997.581178587963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45997.581178587963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45997.581178587963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45997.581178587963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45997.581178587963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45997.581178587963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45997.581178587963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45997.581178587963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45997.581178587963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45997.581178587963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45997.581178587963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45997.581178587963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45997.581178587963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45997.581178587963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45997.581178587963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45997.581178587963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45997.581178587963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45997.581178587963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45997.581178587963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45997.581178587963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45997.581178587963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45997.581178587963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45997.581178587963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45997.581178587963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45997.581178587963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45997.581178587963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45997.581178587963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45997.581178587963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45997.581178587963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45997.581178587963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45997.581178587963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45997.581178587963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45997.581178587963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45997.581178587963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45997.581178587963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45997.581178587963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45997.581178587963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45997.581178587963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45997.581178587963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45997.581178587963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45997.581178587963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45997.581178587963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45997.581178587963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45997.581178587963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45997.581178587963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45997.581178587963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45997.581178587963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45997.581178587963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45997.581178587963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45997.581178587963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45997.581178587963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45997.581178587963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45997.581178587963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45997.581178587963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45997.581178587963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45997.581178587963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45997.581178587963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45997.581178587963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45997.581178587963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45997.581178587963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45997.581178587963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45997.581178587963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45997.581178587963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45997.581178587963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45997.581178587963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45997.581178587963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45997.581178587963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45997.581178587963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45997.581178587963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45997.581178587963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45997.581178587963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45997.581178587963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45997.581178587963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45997.581178587963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45997.581178587963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45997.581178587963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45997.581178587963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45997.581178587963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45997.581178587963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45997.581178587963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45997.581178587963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45997.581178587963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45997.581178587963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45997.581178587963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45997.581178587963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45997.581178587963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45997.581178587963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45997.581178587963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45997.581178587963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45997.581178587963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45997.581178587963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45997.581178587963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45997.581178587963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45997.581178587963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45997.581178587963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45997.581178587963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45997.581178587963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45997.581178587963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45997.581178587963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45997.581178587963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45997.581178587963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45997.581178587963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45997.581178587963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45997.581178587963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45997.581178587963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45997.581178587963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45997.581178587963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45997.581178587963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45997.581178587963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45997.581178587963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45997.581178587963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45997.581178587963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45997.581178587963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45997.581178587963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45997.581178587963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45997.581178587963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45997.581178587963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45997.581178587963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45997.581178587963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45997.581178587963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45997.581178587963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45997.581178587963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45997.581178587963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45997.581178587963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45997.581178587963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45997.581178587963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45997.581178587963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45997.581178587963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45997.581178587963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45997.581178587963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45997.581178587963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45997.581178587963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45997.581178587963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45997.581178587963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45997.581178587963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45997.581178587963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45997.581178587963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45997.581178587963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45997.581178587963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45997.581178587963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45997.581178587963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45997.581178587963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45997.581178587963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45997.581178587963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45997.581178587963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45997.581178587963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45997.581178587963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45997.581178587963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45997.581178587963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45997.581178587963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45997.581178587963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45997.581178587963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45997.581178587963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45997.581178587963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45997.581178587963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45997.581178587963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45997.581178587963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45997.581178587963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45997.581178587963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45997.581178587963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45997.581178587963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45997.581178587963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45997.581178587963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45997.581178587963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45997.581178587963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45997.581178587963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45997.581178587963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45997.581178587963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45997.581178587963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45997.581178587963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45997.581178587963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45997.581178587963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45997.581178587963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45997.581178587963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45997.581178587963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45997.581178587963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45997.581178587963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45997.581178587963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45997.581178587963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45997.581178587963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45997.581178587963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45997.581178587963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45997.581178587963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45997.581178587963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45997.581178587963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45997.581178587963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45997.581178587963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45997.581178587963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45997.581178587963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45997.581178587963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45997.581178587963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45997.581178587963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45997.581178587963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45997.581178587963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45997.581178587963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45997.581178587963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45997.581178587963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45997.581178587963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45997.581178587963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45997.581178587963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45997.581178587963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45997.581178587963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45997.581178587963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45997.581178587963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45997.581178587963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45997.581178587963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45997.581178587963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45997.581178587963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45997.581178587963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45997.581178587963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45997.581178587963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45997.581178587963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45997.581178587963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45997.581178587963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45997.581178587963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45997.581178587963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45997.581178587963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45997.581178587963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45997.581178587963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45997.581178587963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45997.581178587963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45997.581178587963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45997.581178587963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45997.581178587963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45997.581178587963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45997.581178587963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45997.581178587963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45997.581178587963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45997.581178587963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45997.581178587963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45997.581178587963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45997.581178587963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45997.581178587963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45997.581178587963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45997.581178587963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45997.581178587963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45997.581178587963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45997.581178587963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45997.581178587963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45997.581178587963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45997.581178587963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45997.581178587963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45997.581178587963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45997.581178587963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45997.581178587963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45997.581178587963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45997.581178587963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45997.581178587963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45997.581178587963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45997.581178587963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45997.581178587963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45997.581178587963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45997.581178587963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45997.581178587963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45997.581178587963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45997.581178587963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45997.581178587963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45997.581178587963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45997.581178587963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45997.581178587963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45997.581178587963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45997.581178587963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45997.581178587963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45997.581178587963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45997.581178587963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45997.581178587963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45997.581178587963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45997.581178587963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45997.581178587963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45997.581178587963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45997.581178587963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45997.581178587963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45997.581178587963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45997.581178587963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45997.581178587963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45997.581178587963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45997.581178587963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45997.581178587963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45997.581178587963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45997.581178587963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45997.581178587963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45997.581178587963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45997.581178587963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45997.581178587963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45997.581178587963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45997.581178587963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45997.581178587963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45997.581178587963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45997.581178587963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45997.581178587963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45997.581178587963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45997.581178587963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45997.581178587963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45997.581178587963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45997.581178587963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45997.581178587963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45997.581178587963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45997.581178587963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45997.581178587963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45997.581178587963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45997.581178587963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45997.581178587963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45997.581178587963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45997.581178587963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45997.581178587963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45997.581178587963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45997.581178587963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45997.581178587963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45997.581178587963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45997.581178587963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45997.581178587963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45997.581178587963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45997.581178587963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45997.581178587963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45997.581178587963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45997.581178587963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45997.581178587963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45997.581178587963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45997.581178587963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45997.581178587963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45997.581178587963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45997.581178587963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45997.581178587963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45997.581178587963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45997.581178587963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45997.581178587963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45997.581178587963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45997.581178587963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45997.581178587963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45997.581178587963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45997.581178587963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45997.581178587963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45997.581178587963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45997.581178587963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45997.581178587963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45997.581178587963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45997.581178587963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45997.581178587963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45997.581178587963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45997.581178587963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45997.581178587963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45997.581178587963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45997.581178587963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45997.581178587963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45997.581178587963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45997.581178587963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45997.581178587963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45997.581178587963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45997.581178587963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45997.581178587963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45997.581178587963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45997.581178587963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45997.581178587963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45997.581178587963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45997.581178587963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45997.581178587963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45997.581178587963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45997.581178587963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45997.581178587963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45997.581178587963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45997.581178587963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45997.581178587963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45997.581178587963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45997.581178587963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45997.581178587963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45997.581178587963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45997.581178587963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45997.581178587963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45997.581178587963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45997.581178587963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45997.581178587963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45997.581178587963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45997.581178587963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45997.581178587963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45997.581178587963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45997.581178587963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45997.581178587963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45997.581178587963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45997.581178587963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45997.581178587963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45997.581178587963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45997.581178587963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45997.581178587963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45997.581178587963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45997.581178587963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45997.581178587963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45997.581178587963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45997.581178587963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45997.581178587963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45997.581178587963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45997.581178587963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45997.581178587963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45997.581178587963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45997.581178587963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45997.581178587963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45997.581178587963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45997.581178587963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45997.581178587963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45997.581178587963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45997.581178587963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45997.581178587963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45997.581178587963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45997.581178587963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45997.581178587963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45997.581178587963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45997.581178587963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45997.581178587963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45997.581178587963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45997.581178587963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45997.581178587963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45997.581178587963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45997.581178587963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45997.581178587963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45997.581178587963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45997.581178587963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45997.581178587963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45997.581178587963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45997.581178587963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45997.581178587963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45997.581178587963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45997.581178587963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45997.581178587963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45997.581178587963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45997.581178587963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45997.581178587963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45997.581178587963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45997.581178587963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45997.581178587963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45997.581178587963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45997.581178587963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45997.581178587963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45997.581178587963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45997.581178587963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45997.581178587963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45997.581178587963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45997.581178587963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45997.581178587963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45997.581178587963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45997.581178587963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45997.581178587963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45997.581178587963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45997.581178587963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45997.581178587963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45997.581178587963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45997.581178587963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45997.581178587963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45997.581178587963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45997.581178587963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45997.581178587963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45997.581178587963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45997.581178587963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45997.581178587963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45997.581178587963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45997.581178587963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45997.581178587963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45997.581178587963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45997.581178587963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45997.581178587963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45997.581178587963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45997.581178587963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45997.581178587963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45997.581178587963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45997.581178587963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45997.581178587963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45997.581178587963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45997.581178587963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45997.581178587963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45997.581178587963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45997.581178587963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45997.581178587963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45997.581178587963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45997.581178587963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45997.581178587963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45997.581178587963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45997.581178587963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45997.581178587963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45997.581178587963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45997.581178587963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45997.581178587963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45997.581178587963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45997.581178587963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45997.581178587963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45997.581178587963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45997.581178587963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45997.581178587963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45997.581178587963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45997.581178587963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45997.581178587963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45997.581178587963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45997.581178587963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45997.581178587963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45997.581178587963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45997.581178587963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45997.581178587963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45997.581178587963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45997.581178587963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45997.581178587963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45997.581178587963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45997.581178587963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45997.581178587963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45997.581178587963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45997.581178587963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45997.581178587963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45997.581178587963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45997.581178587963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45997.581178587963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45997.581178587963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45997.581178587963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45997.581178587963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45997.581178587963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45997.581178587963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45997.581178587963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45997.581178587963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45997.581178587963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45997.581178587963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45997.581178587963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45997.581178587963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45997.581178587963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45997.581178587963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45997.581178587963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45997.581178587963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45997.581178587963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45997.581178587963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45997.581178587963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45997.581178587963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45997.581178587963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45997.581178587963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45997.581178587963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45997.581178587963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45997.581178587963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45997.581178587963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45997.581178587963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45997.581178587963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45997.581178587963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45997.581178587963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45997.581178587963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45997.581178587963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45997.581178587963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45997.581178587963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45997.581178587963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45997.581178587963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45997.581178587963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45997.581178587963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45997.581178587963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45997.581178587963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45997.581178587963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45997.581178587963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45997.581178587963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45997.581178587963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45997.581178587963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45997.581178587963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45997.581178587963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45997.581178587963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45997.581178587963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45997.581178587963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45997.581178587963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294.10046099536703</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32840</v>
      </c>
      <c r="E3" s="90" t="s">
        <v>39106</v>
      </c>
      <c r="F3" s="91">
        <v>45997.492002314815</v>
      </c>
      <c r="G3" s="92">
        <f t="shared" ref="G3:G66" ca="1" si="0">IFERROR(NOW()-F3,"")</f>
        <v>8.9176273148041219E-2</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4.7845254630374257E-2</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R4</v>
      </c>
      <c r="C5" s="89">
        <v>1</v>
      </c>
      <c r="D5" s="87" t="s">
        <v>37052</v>
      </c>
      <c r="E5" s="90" t="s">
        <v>39106</v>
      </c>
      <c r="F5" s="91">
        <v>45997.55537037037</v>
      </c>
      <c r="G5" s="92">
        <f t="shared" ca="1" si="0"/>
        <v>2.5808217593294103E-2</v>
      </c>
      <c r="H5" s="91">
        <v>45997.549826388888</v>
      </c>
      <c r="I5" s="107" t="str">
        <f>IFERROR(VLOOKUP(D5,DB!A:F,6,0),"")</f>
        <v>Generator-SG</v>
      </c>
      <c r="J5" s="107" t="str">
        <f>IFERROR(VLOOKUP(D5,DB!A:G,7,0),"")</f>
        <v>Dead</v>
      </c>
      <c r="K5" s="93" t="s">
        <v>39127</v>
      </c>
      <c r="L5" s="87" t="str">
        <f>IFERROR(VLOOKUP(D5,DB!A:I,9,0),"")</f>
        <v>Latis</v>
      </c>
    </row>
    <row r="6" spans="1:16" ht="15" customHeight="1">
      <c r="A6" s="107"/>
      <c r="B6" s="107" t="str">
        <f>IFERROR(VLOOKUP(D6,DB!A:K,11,0),"")</f>
        <v>R4</v>
      </c>
      <c r="C6" s="89">
        <v>1</v>
      </c>
      <c r="D6" s="87" t="s">
        <v>37399</v>
      </c>
      <c r="E6" s="90" t="s">
        <v>39106</v>
      </c>
      <c r="F6" s="91"/>
      <c r="G6" s="92">
        <f t="shared" ca="1" si="0"/>
        <v>45997.581178587963</v>
      </c>
      <c r="H6" s="91">
        <v>45997.553368055553</v>
      </c>
      <c r="I6" s="107" t="str">
        <f>IFERROR(VLOOKUP(D6,DB!A:F,6,0),"")</f>
        <v>SCECO</v>
      </c>
      <c r="J6" s="107" t="str">
        <f>IFERROR(VLOOKUP(D6,DB!A:G,7,0),"")</f>
        <v>Vandalized+Vandalized</v>
      </c>
      <c r="K6" s="93" t="s">
        <v>39128</v>
      </c>
      <c r="L6" s="87" t="str">
        <f>IFERROR(VLOOKUP(D6,DB!A:I,9,0),"")</f>
        <v>Latis</v>
      </c>
    </row>
    <row r="7" spans="1:16" ht="15" customHeight="1">
      <c r="A7" s="107"/>
      <c r="B7" s="107" t="str">
        <f>IFERROR(VLOOKUP(D7,DB!A:K,11,0),"")</f>
        <v>R4</v>
      </c>
      <c r="C7" s="89">
        <v>1</v>
      </c>
      <c r="D7" s="87" t="s">
        <v>30637</v>
      </c>
      <c r="E7" s="90" t="s">
        <v>39106</v>
      </c>
      <c r="F7" s="91"/>
      <c r="G7" s="92">
        <f t="shared" ca="1" si="0"/>
        <v>45997.581178587963</v>
      </c>
      <c r="H7" s="91">
        <v>45997.557152777779</v>
      </c>
      <c r="I7" s="107" t="str">
        <f>IFERROR(VLOOKUP(D7,DB!A:F,6,0),"")</f>
        <v>SCECO</v>
      </c>
      <c r="J7" s="107" t="str">
        <f>IFERROR(VLOOKUP(D7,DB!A:G,7,0),"")</f>
        <v>Dead</v>
      </c>
      <c r="K7" s="93" t="s">
        <v>39128</v>
      </c>
      <c r="L7" s="87" t="str">
        <f>IFERROR(VLOOKUP(D7,DB!A:I,9,0),"")</f>
        <v>Latis</v>
      </c>
    </row>
    <row r="8" spans="1:16" ht="15" customHeight="1">
      <c r="A8" s="107"/>
      <c r="B8" s="107" t="str">
        <f>IFERROR(VLOOKUP(D8,DB!A:K,11,0),"")</f>
        <v/>
      </c>
      <c r="C8" s="89"/>
      <c r="D8" s="87"/>
      <c r="E8" s="90"/>
      <c r="F8" s="91"/>
      <c r="G8" s="92">
        <f t="shared" ca="1" si="0"/>
        <v>45997.581178587963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45997.581178587963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45997.581178587963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45997.581178587963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45997.581178587963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45997.581178587963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45997.581178587963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45997.581178587963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45997.581178587963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45997.581178587963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45997.581178587963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45997.581178587963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45997.581178587963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45997.581178587963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45997.581178587963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45997.581178587963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45997.581178587963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45997.581178587963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45997.581178587963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45997.581178587963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45997.581178587963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45997.581178587963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45997.581178587963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45997.581178587963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45997.581178587963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45997.581178587963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45997.581178587963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45997.581178587963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45997.581178587963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45997.581178587963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45997.581178587963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45997.581178587963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45997.581178587963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45997.581178587963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45997.581178587963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45997.581178587963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45997.581178587963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45997.581178587963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45997.581178587963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45997.581178587963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45997.581178587963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45997.581178587963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45997.581178587963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45997.581178587963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45997.581178587963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45997.581178587963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45997.581178587963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45997.581178587963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45997.581178587963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45997.581178587963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45997.581178587963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45997.581178587963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45997.581178587963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45997.581178587963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45997.581178587963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45997.581178587963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45997.581178587963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45997.581178587963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45997.581178587963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45997.581178587963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45997.581178587963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45997.581178587963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45997.581178587963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45997.581178587963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45997.581178587963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45997.581178587963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45997.581178587963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45997.581178587963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45997.581178587963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45997.581178587963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45997.581178587963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45997.581178587963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45997.581178587963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45997.581178587963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45997.581178587963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45997.581178587963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45997.581178587963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45997.581178587963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45997.581178587963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45997.581178587963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45997.581178587963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45997.581178587963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45997.581178587963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45997.581178587963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45997.581178587963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45997.581178587963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45997.581178587963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45997.581178587963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45997.581178587963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45997.581178587963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45997.581178587963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45997.581178587963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45997.581178587963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45997.581178587963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45997.581178587963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45997.581178587963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45997.581178587963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45997.581178587963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45997.581178587963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45997.581178587963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45997.581178587963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45997.581178587963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45997.581178587963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45997.581178587963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45997.581178587963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45997.581178587963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45997.581178587963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45997.581178587963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45997.581178587963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45997.581178587963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45997.581178587963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45997.581178587963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45997.581178587963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45997.581178587963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45997.581178587963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45997.581178587963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45997.581178587963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45997.581178587963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45997.581178587963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45997.581178587963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45997.581178587963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45997.581178587963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45997.581178587963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45997.581178587963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45997.581178587963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45997.581178587963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45997.581178587963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45997.581178587963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45997.581178587963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45997.581178587963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45997.581178587963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45997.581178587963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45997.581178587963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45997.581178587963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45997.581178587963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45997.581178587963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45997.581178587963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45997.581178587963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45997.581178587963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45997.581178587963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45997.581178587963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45997.581178587963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45997.581178587963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45997.581178587963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45997.581178587963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45997.581178587963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45997.581178587963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45997.581178587963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45997.581178587963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45997.581178587963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45997.581178587963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45997.581178587963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45997.581178587963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45997.581178587963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45997.581178587963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45997.581178587963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45997.581178587963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45997.581178587963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45997.581178587963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45997.581178587963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45997.581178587963</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45997.581178587963</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45997.581178587963</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45997.581178587963</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45997.581178587963</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45997.581178587963</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45997.581178587963</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45997.581178587963</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45997.581178587963</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105.74911840277491</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71.392301273146586</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48.920067476850818</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16.207879976849654</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G7" ca="1" si="2">IFERROR(NOW()-F6,"")</f>
        <v>0.47369016203447245</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ca="1" si="2"/>
        <v>45997.581178587963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9" ca="1" si="3">IFERROR(NOW()-F8,"")</f>
        <v>45997.581178587963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45997.581178587963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45997.581178587963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45997.581178587963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45997.581178587963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45997.581178587963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45997.581178587963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45997.581178587963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45997.581178587963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45997.581178587963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45997.581178587963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45997.581178587963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45997.581178587963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45997.581178587963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45997.581178587963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45997.581178587963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45997.581178587963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45997.581178587963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45997.581178587963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45997.581178587963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45997.581178587963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45997.581178587963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45997.581178587963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45997.581178587963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45997.581178587963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45997.581178587963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45997.581178587963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45997.581178587963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45997.581178587963</v>
      </c>
      <c r="H36" s="38"/>
      <c r="I36" s="37" t="str">
        <f>IFERROR(VLOOKUP(D36,DB!A:F,6,0),"")</f>
        <v/>
      </c>
      <c r="J36" s="37" t="str">
        <f>IFERROR(VLOOKUP(D36,DB!A:G,7,0),"")</f>
        <v/>
      </c>
      <c r="K36" s="37"/>
      <c r="L36" s="37" t="str">
        <f>IFERROR(VLOOKUP(D36,DB!A:I,9,0),"")</f>
        <v/>
      </c>
    </row>
    <row r="37" spans="1:12">
      <c r="A37" s="146"/>
      <c r="B37" s="146" t="str">
        <f>IFERROR(VLOOKUP(D37,DB!A:K,11,0),"")</f>
        <v/>
      </c>
      <c r="C37" s="146"/>
      <c r="D37" s="146"/>
      <c r="E37" s="146"/>
      <c r="F37" s="147"/>
      <c r="G37" s="148">
        <f t="shared" ca="1" si="3"/>
        <v>45997.581178587963</v>
      </c>
      <c r="H37" s="147"/>
      <c r="I37" s="146" t="str">
        <f>IFERROR(VLOOKUP(D37,DB!A:F,6,0),"")</f>
        <v/>
      </c>
      <c r="J37" s="146" t="str">
        <f>IFERROR(VLOOKUP(D37,DB!A:G,7,0),"")</f>
        <v/>
      </c>
      <c r="K37" s="146"/>
      <c r="L37" s="146"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45997.581178587963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45997.581178587963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45997.581178587963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45997.581178587963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45997.581178587963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45997.581178587963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45997.581178587963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45997.581178587963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45997.581178587963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45997.581178587963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45997.581178587963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45997.581178587963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45997.581178587963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45997.581178587963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45997.581178587963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45997.581178587963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45997.581178587963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45997.581178587963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45997.581178587963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45997.581178587963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45997.581178587963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45997.581178587963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45997.581178587963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45997.581178587963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45997.581178587963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45997.581178587963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45997.581178587963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45997.581178587963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45997.581178587963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45997.581178587963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45997.581178587963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45997.581178587963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45997.581178587963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45997.581178587963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45997.581178587963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45997.581178587963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45997.581178587963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45997.581178587963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45997.581178587963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45997.581178587963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45997.581178587963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45997.581178587963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45997.581178587963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45997.581178587963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45997.581178587963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45997.581178587963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45997.581178587963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45997.581178587963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45997.581178587963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45997.581178587963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45997.581178587963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45997.581178587963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45997.581178587963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45997.581178587963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45997.581178587963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45997.581178587963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45997.581178587963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45997.581178587963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45997.581178587963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45997.581178587963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45997.581178587963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45997.581178587963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45997.581178587963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45997.581178587963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45997.581178587963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45997.581178587963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45997.581178587963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45997.581178587963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45997.581178587963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45997.581178587963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45997.581178587963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45997.581178587963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45997.581178587963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45997.581178587963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45997.581178587963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45997.581178587963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45997.581178587963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45997.581178587963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45997.581178587963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45997.581178587963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45997.581178587963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45997.581178587963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45997.581178587963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45997.581178587963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45997.581178587963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45997.581178587963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45997.581178587963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45997.581178587963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45997.581178587963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45997.581178587963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45997.581178587963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45997.581178587963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45997.581178587963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45997.581178587963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45997.581178587963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45997.581178587963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45997.581178587963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45997.581178587963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45997.581178587963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45997.581178587963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45997.581178587963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45997.581178587963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45997.581178587963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45997.581178587963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45997.581178587963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45997.581178587963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45997.581178587963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45997.581178587963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45997.581178587963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45997.581178587963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45997.581178587963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45997.581178587963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45997.581178587963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45997.581178587963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45997.581178587963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45997.581178587963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45997.581178587963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45997.581178587963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45997.581178587963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45997.581178587963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45997.581178587963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45997.581178587963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45997.581178587963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45997.581178587963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45997.581178587963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45997.581178587963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45997.581178587963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45997.581178587963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45997.581178587963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45997.581178587963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45997.581178587963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45997.581178587963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45997.581178587963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45997.581178587963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45997.581178587963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45997.581178587963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45997.581178587963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45997.581178587963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45997.581178587963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45997.581178587963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45997.581178587963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45997.581178587963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45997.581178587963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45997.581178587963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45997.581178587963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45997.581178587963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45997.581178587963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45997.581178587963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45997.581178587963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45997.581178587963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45997.581178587963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45997.581178587963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45997.581178587963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45997.581178587963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45997.581178587963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45997.581178587963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45997.581178587963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45997.581178587963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45997.581178587963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45997.581178587963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45997.581178587963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45997.581178587963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45997.581178587963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45997.581178587963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45997.581178587963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45997.581178587963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45997.581178587963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45997.581178587963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45997.581178587963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45997.581178587963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45997.581178587963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45997.581178587963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45997.581178587963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45997.581178587963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45997.581178587963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45997.581178587963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45997.581178587963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45997.581178587963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45997.581178587963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45997.581178587963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45997.581178587963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45997.581178587963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45997.581178587963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45997.581178587963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45997.581178587963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45997.581178587963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45997.581178587963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45997.581178587963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45997.581178587963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45997.581178587963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45997.581178587963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45997.581178587963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45997.581178587963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45997.581178587963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45997.581178587963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45997.581178587963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45997.581178587963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45997.581178587963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45997.581178587963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45997.581178587963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45997.581178587963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45997.581178587963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45997.581178587963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45997.581178587963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45997.581178587963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45997.581178587963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45997.581178587963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45997.581178587963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45997.581178587963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45997.581178587963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45997.581178587963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45997.581178587963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45997.581178587963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45997.581178587963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45997.581178587963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45997.581178587963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45997.581178587963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45997.581178587963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45997.581178587963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45997.581178587963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45997.581178587963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45997.581178587963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45997.581178587963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45997.581178587963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45997.581178587963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45997.581178587963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45997.581178587963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45997.581178587963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45997.581178587963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45997.581178587963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45997.581178587963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45997.581178587963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45997.581178587963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45997.581178587963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45997.581178587963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45997.581178587963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45997.581178587963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45997.581178587963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45997.581178587963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45997.581178587963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45997.581178587963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45997.581178587963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45997.581178587963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45997.581178587963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45997.581178587963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45997.581178587963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45997.581178587963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45997.581178587963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45997.581178587963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45997.581178587963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45997.581178587963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45997.581178587963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45997.581178587963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45997.581178587963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45997.581178587963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45997.581178587963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45997.581178587963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45997.581178587963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45997.581178587963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45997.581178587963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45997.581178587963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45997.581178587963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45997.581178587963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45997.581178587963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45997.581178587963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45997.581178587963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45997.581178587963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45997.581178587963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45997.581178587963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45997.581178587963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45997.581178587963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45997.581178587963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45997.581178587963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45997.581178587963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45997.581178587963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45997.581178587963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45997.581178587963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45997.581178587963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45997.581178587963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45997.581178587963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45997.581178587963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45997.581178587963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45997.581178587963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45997.581178587963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45997.581178587963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45997.581178587963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45997.581178587963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45997.581178587963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45997.581178587963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45997.581178587963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45997.581178587963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45997.581178587963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45997.581178587963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45997.581178587963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45997.581178587963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45997.581178587963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45997.581178587963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45997.581178587963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45997.581178587963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45997.581178587963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45997.581178587963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45997.581178587963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45997.581178587963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45997.581178587963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45997.581178587963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45997.581178587963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45997.581178587963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45997.581178587963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45997.581178587963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45997.581178587963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45997.581178587963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45997.581178587963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45997.581178587963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45997.581178587963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45997.581178587963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45997.581178587963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45997.581178587963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45997.581178587963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45997.581178587963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45997.581178587963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45997.581178587963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45997.581178587963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45997.581178587963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45997.581178587963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45997.581178587963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45997.581178587963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45997.581178587963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45997.581178587963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45997.581178587963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45997.581178587963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45997.581178587963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45997.581178587963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45997.581178587963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45997.581178587963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45997.581178587963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45997.581178587963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45997.581178587963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45997.581178587963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45997.581178587963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45997.581178587963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45997.581178587963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45997.581178587963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45997.581178587963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45997.581178587963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45997.581178587963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45997.581178587963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45997.581178587963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45997.581178587963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45997.581178587963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45997.581178587963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45997.581178587963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45997.581178587963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45997.581178587963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45997.581178587963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45997.581178587963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45997.581178587963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45997.581178587963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45997.581178587963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45997.581178587963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45997.581178587963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45997.581178587963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45997.581178587963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45997.581178587963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45997.581178587963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45997.581178587963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45997.581178587963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45997.581178587963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45997.581178587963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45997.581178587963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45997.581178587963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45997.581178587963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45997.581178587963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45997.581178587963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45997.581178587963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45997.581178587963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45997.581178587963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45997.581178587963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45997.581178587963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45997.581178587963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45997.581178587963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45997.581178587963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45997.581178587963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45997.581178587963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45997.581178587963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45997.581178587963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45997.581178587963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45997.581178587963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45997.581178587963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45997.581178587963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45997.581178587963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45997.581178587963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45997.581178587963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45997.581178587963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45997.581178587963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45997.581178587963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45997.581178587963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45997.581178587963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45997.581178587963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45997.581178587963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45997.581178587963</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45997.581178587963</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45997.581178587963</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45997.581178587963</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45997.581178587963</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45997.581178587963</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45997.581178587963</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45997.581178587963</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45997.581178587963</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45997.581178587963</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45997.581178587963</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2025-12-06T10:57:18Z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