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60" documentId="13_ncr:1_{F6CB121F-512D-4AA6-A0C1-0FB36C537598}" xr6:coauthVersionLast="47" xr6:coauthVersionMax="47" xr10:uidLastSave="{D290A35A-96DB-4513-AD63-A5A845DA4AE1}"/>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6" i="4"/>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<sst xmlns="http://schemas.openxmlformats.org/spreadsheetml/2006/main" count="179013" uniqueCount="39099">
  <si>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</si>
  <si>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</si>
  <si>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</si>
  <si>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</si>
  <si>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</si>
  <si>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</si>
  <si>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</si>
  <si>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</si>
  <si>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</si>
  <si>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</si>
  <si>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</si>
  <si>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</si>
  <si>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</si>
  <si>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</si>
  <si>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</si>
  <si>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</si>
  <si>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</si>
  <si>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</si>
  <si>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</si>
  <si>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</si>
  <si>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</si>
  <si>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</si>
  <si>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</si>
  <si>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</si>
  <si>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</si>
  <si>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</si>
  <si>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</si>
  <si>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</si>
  <si>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</si>
  <si>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</si>
  <si>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</si>
  <si>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</si>
  <si>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</si>
  <si>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</si>
  <si>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</si>
  <si>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</si>
  <si>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</si>
  <si>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</si>
  <si>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</si>
  <si>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</si>
  <si>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</si>
  <si>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</si>
  <si>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</si>
  <si>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</si>
  <si>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</si>
  <si>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</si>
  <si>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</si>
  <si>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</si>
  <si>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</si>
  <si>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</si>
  <si>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</si>
  <si>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</si>
  <si>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</si>
  <si>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</si>
  <si>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</si>
  <si>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</si>
  <si>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</si>
  <si>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</si>
  <si>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</si>
  <si>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</si>
  <si>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</si>
  <si>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</si>
  <si>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</si>
  <si>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</si>
  <si>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</si>
  <si>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</si>
  <si>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</si>
  <si>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</si>
  <si>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</si>
  <si>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</si>
  <si>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</si>
  <si>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</si>
  <si>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</si>
  <si>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</si>
  <si>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</si>
  <si>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</si>
  <si>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</si>
  <si>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</si>
  <si>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</si>
  <si>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</si>
  <si>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</si>
  <si>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</si>
  <si>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</si>
  <si>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</si>
  <si>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</si>
  <si>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</si>
  <si>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</si>
  <si>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</si>
  <si>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</si>
  <si>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</si>
  <si>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</si>
  <si>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</si>
  <si>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</si>
  <si>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</si>
  <si>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</si>
  <si>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</si>
  <si>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</si>
  <si>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</si>
  <si>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</si>
  <si>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</si>
  <si>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</si>
  <si>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</si>
  <si>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</si>
  <si>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</si>
  <si>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</si>
  <si>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</si>
  <si>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</si>
  <si>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</si>
  <si>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</si>
  <si>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</si>
  <si>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</si>
  <si>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</si>
  <si>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</si>
  <si>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</si>
  <si>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</si>
  <si>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</si>
  <si>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</si>
  <si>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</si>
  <si>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</si>
  <si>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</si>
  <si>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</si>
  <si>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</si>
  <si>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</si>
  <si>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</si>
  <si>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</si>
  <si>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</si>
  <si>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</si>
  <si>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</si>
  <si>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</si>
  <si>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</si>
  <si>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</si>
  <si>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</si>
  <si>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</si>
  <si>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</si>
  <si>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</si>
  <si>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</si>
  <si>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</si>
  <si>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</si>
  <si>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</si>
  <si>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</si>
  <si>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</si>
  <si>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</si>
  <si>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</si>
  <si>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</si>
  <si>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</si>
  <si>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</si>
  <si>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</si>
  <si>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</si>
  <si>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</si>
  <si>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</si>
  <si>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</si>
  <si>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</si>
  <si>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</si>
  <si>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</si>
  <si>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</si>
  <si>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</si>
  <si>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</si>
  <si>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</si>
  <si>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</si>
  <si>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</si>
  <si>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</si>
  <si>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</si>
  <si>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</si>
  <si>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</si>
  <si>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</si>
  <si>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</si>
  <si>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</si>
  <si>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</si>
  <si>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</si>
  <si>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</si>
  <si>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</si>
  <si>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</si>
  <si>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</si>
  <si>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</si>
  <si>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</si>
  <si>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</si>
  <si>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</si>
  <si>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</si>
  <si>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</si>
  <si>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</si>
  <si>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</si>
  <si>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</si>
  <si>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</si>
  <si>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</si>
  <si>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</si>
  <si>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</si>
  <si>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</si>
  <si>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</si>
  <si>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</si>
  <si>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</si>
  <si>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</si>
  <si>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</si>
  <si>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</si>
  <si>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</si>
  <si>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</si>
  <si>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</si>
  <si>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</si>
  <si>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</si>
  <si>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</si>
  <si>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</si>
  <si>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</si>
  <si>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</si>
  <si>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</si>
  <si>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</si>
  <si>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</si>
  <si>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</si>
  <si>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</si>
  <si>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</si>
  <si>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</si>
  <si>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</si>
  <si>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</si>
  <si>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</si>
  <si>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</si>
  <si>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</si>
  <si>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</si>
  <si>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</si>
  <si>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</si>
  <si>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</si>
  <si>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</si>
  <si>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</si>
  <si>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</si>
  <si>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</si>
  <si>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</si>
  <si>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</si>
  <si>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</si>
  <si>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</si>
  <si>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</si>
  <si>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</si>
  <si>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</si>
  <si>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</si>
  <si>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</si>
  <si>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</si>
  <si>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</si>
  <si>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</si>
  <si>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</si>
  <si>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</si>
  <si>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</si>
  <si>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</si>
  <si>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</si>
  <si>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</si>
  <si>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</si>
  <si>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</si>
  <si>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</si>
  <si>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</si>
  <si>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</si>
  <si>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</si>
  <si>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</si>
  <si>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</si>
  <si>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</si>
  <si>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</si>
  <si>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</si>
  <si>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</si>
  <si>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</si>
  <si>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</si>
  <si>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</si>
  <si>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</si>
  <si>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</si>
  <si>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</si>
  <si>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</si>
  <si>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</si>
  <si>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</si>
  <si>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</si>
  <si>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</si>
  <si>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</si>
  <si>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</si>
  <si>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</si>
  <si>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</si>
  <si>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</si>
  <si>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</si>
  <si>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</si>
  <si>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</si>
  <si>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</si>
  <si>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</si>
  <si>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</si>
  <si>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</si>
  <si>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</si>
  <si>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</si>
  <si>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</si>
  <si>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</si>
  <si>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</si>
  <si>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</si>
  <si>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</si>
  <si>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</si>
  <si>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</si>
  <si>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</si>
  <si>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</si>
  <si>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</si>
  <si>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</si>
  <si>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</si>
  <si>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</si>
  <si>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</si>
  <si>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</si>
  <si>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</si>
  <si>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</si>
  <si>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</si>
  <si>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</si>
  <si>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</si>
  <si>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</si>
  <si>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</si>
  <si>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</si>
  <si>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</si>
  <si>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</si>
  <si>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</si>
  <si>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</si>
  <si>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</si>
  <si>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</si>
  <si>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</si>
  <si>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</si>
  <si>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</si>
  <si>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</si>
  <si>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</si>
  <si>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</si>
  <si>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</si>
  <si>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</si>
  <si>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</si>
  <si>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</si>
  <si>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</si>
  <si>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</si>
  <si>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</si>
  <si>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</si>
  <si>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</si>
  <si>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</si>
  <si>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</si>
  <si>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</si>
  <si>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</si>
  <si>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</si>
  <si>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</si>
  <si>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</si>
  <si>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</si>
  <si>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</si>
  <si>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</si>
  <si>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</si>
  <si>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</si>
  <si>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</si>
  <si>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</si>
  <si>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</si>
  <si>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</si>
  <si>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</si>
  <si>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</si>
  <si>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</si>
  <si>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</si>
  <si>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</si>
  <si>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</si>
  <si>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</si>
  <si>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</si>
  <si>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</si>
  <si>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</si>
  <si>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</si>
  <si>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</si>
  <si>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</si>
  <si>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</si>
  <si>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</si>
  <si>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</si>
  <si>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</si>
  <si>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</si>
  <si>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</si>
  <si>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</si>
  <si>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</si>
  <si>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</si>
  <si>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</si>
  <si>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</si>
  <si>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</si>
  <si>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</si>
  <si>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</si>
  <si>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</si>
  <si>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</si>
  <si>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</si>
  <si>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</si>
  <si>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</si>
  <si>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</si>
  <si>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</si>
  <si>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</si>
  <si>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</si>
  <si>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</si>
  <si>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</si>
  <si>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</si>
  <si>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</si>
  <si>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</si>
  <si>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</si>
  <si>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</si>
  <si>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</si>
  <si>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</si>
  <si>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</si>
  <si>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</si>
  <si>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</si>
  <si>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</si>
  <si>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</si>
  <si>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</si>
  <si>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</si>
  <si>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</si>
  <si>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</si>
  <si>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</si>
  <si>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</si>
  <si>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</si>
  <si>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</si>
  <si>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</si>
  <si>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</si>
  <si>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</si>
  <si>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</si>
  <si>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</si>
  <si>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</si>
  <si>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</si>
  <si>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</si>
  <si>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</si>
  <si>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</si>
  <si>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</si>
  <si>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</si>
  <si>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</si>
  <si>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</si>
  <si>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</si>
  <si>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</si>
  <si>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</si>
  <si>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</si>
  <si>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</si>
  <si>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</si>
  <si>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</si>
  <si>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</si>
  <si>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</si>
  <si>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</si>
  <si>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</si>
  <si>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</si>
  <si>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</si>
  <si>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</si>
  <si>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</si>
  <si>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</si>
  <si>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</si>
  <si>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</si>
  <si>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</si>
  <si>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</si>
  <si>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</si>
  <si>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</si>
  <si>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</si>
  <si>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</si>
  <si>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</si>
  <si>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</si>
  <si>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</si>
  <si>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</si>
  <si>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</si>
  <si>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</si>
  <si>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</si>
  <si>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</si>
  <si>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</si>
  <si>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</si>
  <si>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</si>
  <si>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</si>
  <si>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</si>
  <si>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</si>
  <si>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</si>
  <si>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</si>
  <si>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</si>
  <si>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</si>
  <si>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</si>
  <si>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</si>
  <si>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</si>
  <si>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</si>
  <si>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</si>
  <si>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</si>
  <si>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</si>
  <si>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</si>
  <si>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</si>
  <si>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</si>
  <si>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</si>
  <si>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</si>
  <si>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</si>
  <si>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</si>
  <si>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</si>
  <si>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</si>
  <si>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</si>
  <si>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</si>
  <si>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</si>
  <si>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</si>
  <si>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</si>
  <si>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</si>
  <si>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</si>
  <si>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</si>
  <si>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</si>
  <si>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</si>
  <si>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</si>
  <si>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</si>
  <si>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</si>
  <si>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</si>
  <si>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</si>
  <si>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</si>
  <si>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</si>
  <si>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</si>
  <si>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</si>
  <si>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</si>
  <si>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</si>
  <si>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</si>
  <si>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</si>
  <si>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</si>
  <si>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</si>
  <si>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</si>
  <si>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</si>
  <si>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</si>
  <si>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</si>
  <si>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</si>
  <si>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</si>
  <si>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</si>
  <si>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</si>
  <si>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</si>
  <si>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</si>
  <si>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</si>
  <si>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</si>
  <si>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</si>
  <si>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</si>
  <si>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</si>
  <si>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</si>
  <si>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</si>
  <si>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</si>
  <si>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</si>
  <si>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</si>
  <si>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</si>
  <si>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</si>
  <si>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</si>
  <si>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</si>
  <si>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</si>
  <si>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</si>
  <si>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</si>
  <si>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</si>
  <si>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</si>
  <si>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</si>
  <si>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</si>
  <si>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</si>
  <si>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</si>
  <si>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</si>
  <si>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</si>
  <si>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</si>
  <si>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</si>
  <si>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</si>
  <si>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</si>
  <si>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</si>
  <si>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</si>
  <si>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</si>
  <si>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</si>
  <si>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</si>
  <si>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</si>
  <si>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</si>
  <si>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</si>
  <si>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</si>
  <si>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</si>
  <si>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</si>
  <si>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</si>
  <si>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</si>
  <si>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</si>
  <si>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</si>
  <si>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</si>
  <si>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</si>
  <si>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</si>
  <si>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</si>
  <si>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</si>
  <si>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</si>
  <si>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</si>
  <si>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</si>
  <si>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</si>
  <si>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</si>
  <si>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</si>
  <si>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</si>
  <si>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</si>
  <si>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</si>
  <si>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</si>
  <si>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</si>
  <si>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</si>
  <si>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</si>
  <si>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</si>
  <si>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</si>
  <si>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</si>
  <si>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</si>
  <si>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</si>
  <si>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</si>
  <si>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</si>
  <si>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</si>
  <si>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</si>
  <si>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</si>
  <si>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</si>
  <si>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</si>
  <si>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</si>
  <si>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</si>
  <si>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</si>
  <si>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</si>
  <si>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</si>
  <si>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</si>
  <si>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</si>
  <si>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</si>
  <si>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</si>
  <si>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</si>
  <si>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</si>
  <si>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</si>
  <si>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</si>
  <si>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</si>
  <si>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</si>
  <si>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</si>
  <si>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</si>
  <si>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</si>
  <si>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</si>
  <si>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</si>
  <si>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</si>
  <si>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</si>
  <si>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</si>
  <si>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</si>
  <si>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</si>
  <si>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</si>
  <si>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</si>
  <si>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</si>
  <si>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</si>
  <si>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</si>
  <si>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</si>
  <si>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</si>
  <si>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</si>
  <si>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</si>
  <si>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</si>
  <si>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</si>
  <si>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</si>
  <si>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</si>
  <si>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</si>
  <si>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</si>
  <si>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</si>
  <si>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</si>
  <si>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</si>
  <si>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</si>
  <si>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</si>
  <si>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</si>
  <si>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</si>
  <si>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</si>
  <si>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</si>
  <si>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</si>
  <si>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</si>
  <si>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</si>
  <si>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</si>
  <si>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</si>
  <si>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</si>
  <si>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</si>
  <si>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</si>
  <si>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</si>
  <si>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</si>
  <si>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</si>
  <si>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</si>
  <si>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</si>
  <si>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</si>
  <si>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</si>
  <si>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</si>
  <si>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</si>
  <si>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</si>
  <si>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</si>
  <si>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</si>
  <si>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</si>
  <si>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</si>
  <si>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</si>
  <si>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</si>
  <si>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</si>
  <si>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</si>
  <si>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</si>
  <si>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</si>
  <si>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</si>
  <si>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</si>
  <si>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</si>
  <si>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</si>
  <si>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</si>
  <si>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</si>
  <si>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</si>
  <si>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</si>
  <si>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</si>
  <si>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</si>
  <si>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</si>
  <si>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</si>
  <si>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</si>
  <si>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</si>
  <si>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</si>
  <si>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</si>
  <si>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</si>
  <si>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</si>
  <si>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</si>
  <si>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</si>
  <si>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</si>
  <si>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</si>
  <si>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</si>
  <si>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</si>
  <si>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</si>
  <si>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</si>
  <si>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</si>
  <si>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</si>
  <si>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</si>
  <si>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</si>
  <si>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</si>
  <si>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</si>
  <si>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</si>
  <si>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</si>
  <si>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</si>
  <si>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</si>
  <si>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</si>
  <si>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</si>
  <si>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</si>
  <si>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</si>
  <si>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</si>
  <si>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</si>
  <si>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</si>
  <si>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</si>
  <si>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</si>
  <si>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</si>
  <si>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</si>
  <si>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</si>
  <si>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</si>
  <si>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</si>
  <si>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</si>
  <si>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</si>
  <si>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</si>
  <si>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</si>
  <si>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</si>
  <si>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</si>
  <si>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</si>
  <si>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</si>
  <si>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</si>
  <si>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</si>
  <si>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</si>
  <si>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</si>
  <si>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</si>
  <si>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</si>
  <si>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</si>
  <si>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</si>
  <si>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</si>
  <si>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</si>
  <si>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</si>
  <si>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</si>
  <si>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</si>
  <si>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</si>
  <si>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</si>
  <si>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</si>
  <si>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</si>
  <si>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</si>
  <si>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</si>
  <si>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</si>
  <si>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</si>
  <si>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</si>
  <si>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</si>
  <si>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</si>
  <si>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</si>
  <si>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</si>
  <si>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</si>
  <si>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</si>
  <si>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</si>
  <si>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</si>
  <si>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</si>
  <si>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</si>
  <si>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</si>
  <si>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</si>
  <si>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</si>
  <si>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</si>
  <si>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</si>
  <si>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</si>
  <si>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</si>
  <si>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</si>
  <si>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</si>
  <si>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</si>
  <si>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</si>
  <si>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</si>
  <si>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</si>
  <si>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</si>
  <si>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</si>
  <si>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</si>
  <si>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</si>
  <si>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</si>
  <si>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</si>
  <si>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</si>
  <si>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</si>
  <si>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</si>
  <si>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</si>
  <si>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</si>
  <si>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</si>
  <si>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</si>
  <si>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</si>
  <si>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</si>
  <si>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</si>
  <si>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</si>
  <si>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</si>
  <si>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</si>
  <si>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</si>
  <si>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</si>
  <si>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</si>
  <si>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</si>
  <si>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</si>
  <si>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</si>
  <si>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</si>
  <si>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</si>
  <si>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</si>
  <si>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</si>
  <si>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</si>
  <si>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</si>
  <si>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</si>
  <si>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</si>
  <si>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</si>
  <si>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</si>
  <si>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</si>
  <si>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</si>
  <si>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</si>
  <si>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</si>
  <si>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</si>
  <si>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</si>
  <si>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</si>
  <si>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</si>
  <si>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</si>
  <si>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</si>
  <si>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</si>
  <si>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</si>
  <si>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</si>
  <si>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</si>
  <si>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</si>
  <si>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</si>
  <si>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</si>
  <si>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</si>
  <si>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</si>
  <si>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</si>
  <si>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</si>
  <si>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</si>
  <si>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</si>
  <si>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</si>
  <si>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</si>
  <si>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</si>
  <si>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</si>
  <si>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</si>
  <si>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</si>
  <si>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</si>
  <si>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</si>
  <si>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</si>
  <si>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</si>
  <si>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</si>
  <si>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</si>
  <si>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</si>
  <si>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</si>
  <si>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</si>
  <si>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</si>
  <si>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</si>
  <si>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</si>
  <si>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</si>
  <si>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</si>
  <si>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</si>
  <si>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</si>
  <si>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</si>
  <si>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</si>
  <si>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</si>
  <si>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</si>
  <si>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</si>
  <si>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</si>
  <si>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</si>
  <si>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</si>
  <si>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</si>
  <si>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</si>
  <si>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</si>
  <si>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</si>
  <si>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</si>
  <si>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</si>
  <si>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</si>
  <si>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</si>
  <si>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</si>
  <si>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</si>
  <si>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</si>
  <si>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</si>
  <si>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</si>
  <si>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</si>
  <si>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</si>
  <si>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</si>
  <si>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</si>
  <si>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</si>
  <si>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</si>
  <si>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</si>
  <si>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</si>
  <si>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</si>
  <si>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</si>
  <si>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</si>
  <si>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</si>
  <si>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</si>
  <si>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</si>
  <si>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</si>
  <si>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</si>
  <si>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</si>
  <si>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</si>
  <si>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</si>
  <si>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</si>
  <si>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</si>
  <si>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</si>
  <si>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</si>
  <si>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</si>
  <si>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</si>
  <si>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</si>
  <si>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</si>
  <si>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</si>
  <si>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</si>
  <si>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</si>
  <si>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</si>
  <si>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</si>
  <si>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</si>
  <si>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</si>
  <si>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</si>
  <si>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</si>
  <si>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</si>
  <si>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</si>
  <si>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</si>
  <si>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</si>
  <si>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</si>
  <si>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</si>
  <si>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</si>
  <si>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</si>
  <si>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</si>
  <si>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</si>
  <si>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</si>
  <si>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</si>
  <si>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</si>
  <si>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</si>
  <si>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</si>
  <si>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</si>
  <si>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</si>
  <si>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</si>
  <si>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</si>
  <si>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</si>
  <si>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</si>
  <si>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</si>
  <si>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</si>
  <si>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</si>
  <si>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</si>
  <si>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</si>
  <si>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</si>
  <si>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</si>
  <si>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</si>
  <si>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</si>
  <si>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</si>
  <si>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</si>
  <si>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</si>
  <si>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</si>
  <si>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</si>
  <si>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</si>
  <si>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</si>
  <si>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</si>
  <si>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</si>
  <si>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</si>
  <si>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</si>
  <si>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</si>
  <si>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</si>
  <si>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</si>
  <si>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</si>
  <si>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</si>
  <si>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</si>
  <si>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</si>
  <si>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</si>
  <si>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</si>
  <si>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</si>
  <si>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</si>
  <si>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</si>
  <si>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</si>
  <si>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</si>
  <si>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</si>
  <si>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</si>
  <si>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</si>
  <si>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</si>
  <si>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</si>
  <si>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</si>
  <si>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</si>
  <si>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</si>
  <si>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</si>
  <si>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</si>
  <si>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</si>
  <si>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</si>
  <si>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</si>
  <si>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</si>
  <si>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</si>
  <si>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</si>
  <si>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</si>
  <si>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</si>
  <si>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</si>
  <si>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</si>
  <si>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</si>
  <si>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</si>
  <si>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</si>
  <si>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</si>
  <si>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</si>
  <si>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</si>
  <si>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</si>
  <si>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</si>
  <si>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</si>
  <si>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</si>
  <si>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</si>
  <si>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</si>
  <si>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</si>
  <si>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</si>
  <si>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</si>
  <si>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</si>
  <si>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</si>
  <si>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</si>
  <si>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</si>
  <si>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</si>
  <si>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</si>
  <si>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</si>
  <si>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</si>
  <si>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</si>
  <si>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</si>
  <si>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</si>
  <si>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</si>
  <si>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</si>
  <si>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</si>
  <si>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</si>
  <si>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</si>
  <si>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</si>
  <si>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</si>
  <si>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</si>
  <si>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</si>
  <si>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</si>
  <si>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</si>
  <si>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</si>
  <si>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</si>
  <si>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</si>
  <si>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</si>
  <si>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</si>
  <si>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</si>
  <si>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</si>
  <si>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</si>
  <si>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</si>
  <si>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</si>
  <si>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</si>
  <si>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</si>
  <si>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</si>
  <si>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</si>
  <si>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</si>
  <si>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</si>
  <si>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</si>
  <si>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</si>
  <si>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</si>
  <si>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</si>
  <si>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</si>
  <si>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</si>
  <si>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</si>
  <si>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</si>
  <si>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</si>
  <si>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</si>
  <si>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</si>
  <si>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</si>
  <si>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</si>
  <si>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</si>
  <si>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</si>
  <si>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</si>
  <si>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</si>
  <si>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</si>
  <si>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</si>
  <si>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</si>
  <si>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</si>
  <si>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</si>
  <si>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</si>
  <si>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</si>
  <si>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</si>
  <si>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</si>
  <si>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</si>
  <si>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</si>
  <si>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</si>
  <si>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</si>
  <si>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</si>
  <si>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</si>
  <si>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</si>
  <si>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</si>
  <si>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</si>
  <si>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</si>
  <si>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</si>
  <si>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</si>
  <si>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</si>
  <si>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</si>
  <si>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</si>
  <si>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</si>
  <si>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</si>
  <si>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</si>
  <si>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</si>
  <si>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</si>
  <si>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</si>
  <si>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</si>
  <si>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</si>
  <si>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</si>
  <si>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</si>
  <si>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</si>
  <si>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</si>
  <si>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</si>
  <si>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</si>
  <si>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</si>
  <si>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</si>
  <si>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</si>
  <si>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</si>
  <si>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</si>
  <si>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</si>
  <si>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</si>
  <si>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</si>
  <si>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</si>
  <si>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</si>
  <si>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</si>
  <si>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</si>
  <si>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</si>
  <si>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</si>
  <si>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</si>
  <si>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</si>
  <si>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</si>
  <si>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</si>
  <si>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</si>
  <si>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</si>
  <si>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</si>
  <si>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</si>
  <si>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</si>
  <si>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</si>
  <si>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</si>
  <si>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</si>
  <si>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</si>
  <si>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</si>
  <si>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</si>
  <si>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</si>
  <si>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</si>
  <si>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</si>
  <si>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</si>
  <si>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</si>
  <si>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</si>
  <si>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</si>
  <si>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</si>
  <si>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</si>
  <si>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</si>
  <si>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</si>
  <si>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</si>
  <si>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</si>
  <si>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</si>
  <si>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</si>
  <si>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</si>
  <si>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</si>
  <si>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</si>
  <si>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</si>
  <si>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</si>
  <si>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</si>
  <si>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</si>
  <si>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</si>
  <si>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</si>
  <si>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</si>
  <si>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</si>
  <si>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</si>
  <si>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</si>
  <si>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</si>
  <si>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</si>
  <si>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</si>
  <si>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</si>
  <si>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</si>
  <si>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</si>
  <si>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</si>
  <si>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</si>
  <si>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</si>
  <si>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</si>
  <si>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</si>
  <si>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</si>
  <si>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</si>
  <si>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</si>
  <si>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</si>
  <si>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</si>
  <si>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</si>
  <si>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</si>
  <si>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</si>
  <si>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</si>
  <si>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</si>
  <si>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</si>
  <si>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</si>
  <si>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</si>
  <si>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</si>
  <si>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</si>
  <si>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</si>
  <si>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</si>
  <si>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</si>
  <si>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</si>
  <si>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</si>
  <si>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</si>
  <si>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</si>
  <si>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</si>
  <si>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</si>
  <si>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</si>
  <si>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</si>
  <si>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</si>
  <si>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</si>
  <si>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</si>
  <si>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</si>
  <si>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</si>
  <si>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</si>
  <si>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</si>
  <si>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</si>
  <si>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</si>
  <si>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</si>
  <si>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</si>
  <si>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</si>
  <si>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</si>
  <si>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</si>
  <si>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</si>
  <si>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</si>
  <si>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</si>
  <si>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</si>
  <si>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</si>
  <si>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</si>
  <si>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</si>
  <si>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</si>
  <si>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</si>
  <si>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</si>
  <si>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</si>
  <si>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</si>
  <si>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</si>
  <si>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</si>
  <si>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</si>
  <si>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</si>
  <si>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</si>
  <si>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</si>
  <si>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</si>
  <si>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</si>
  <si>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</si>
  <si>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</si>
  <si>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</si>
  <si>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</si>
  <si>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</si>
  <si>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</si>
  <si>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</si>
  <si>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</si>
  <si>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</si>
  <si>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</si>
  <si>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</si>
  <si>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</si>
  <si>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</si>
  <si>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</si>
  <si>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</si>
  <si>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</si>
  <si>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</si>
  <si>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</si>
  <si>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</si>
  <si>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</si>
  <si>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</si>
  <si>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</si>
  <si>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</si>
  <si>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</si>
  <si>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</si>
  <si>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</si>
  <si>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</si>
  <si>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</si>
  <si>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</si>
  <si>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</si>
  <si>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</si>
  <si>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</si>
  <si>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</si>
  <si>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</si>
  <si>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</si>
  <si>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</si>
  <si>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</si>
  <si>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</si>
  <si>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</si>
  <si>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</si>
  <si>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</si>
  <si>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</si>
  <si>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</si>
  <si>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</si>
  <si>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</si>
  <si>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</si>
  <si>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</si>
  <si>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</si>
  <si>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</si>
  <si>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</si>
  <si>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</si>
  <si>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</si>
  <si>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</si>
  <si>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</si>
  <si>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</si>
  <si>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</si>
  <si>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</si>
  <si>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</si>
  <si>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</si>
  <si>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</si>
  <si>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</si>
  <si>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</si>
  <si>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</si>
  <si>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</si>
  <si>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</si>
  <si>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</si>
  <si>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</si>
  <si>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</si>
  <si>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</si>
  <si>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</si>
  <si>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</si>
  <si>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</si>
  <si>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</si>
  <si>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</si>
  <si>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</si>
  <si>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</si>
  <si>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</si>
  <si>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</si>
  <si>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</si>
  <si>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</si>
  <si>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</si>
  <si>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</si>
  <si>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</si>
  <si>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</si>
  <si>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</si>
  <si>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</si>
  <si>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</si>
  <si>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</si>
  <si>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</si>
  <si>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</si>
  <si>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</si>
  <si>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</si>
  <si>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</si>
  <si>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</si>
  <si>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</si>
  <si>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</si>
  <si>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</si>
  <si>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</si>
  <si>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</si>
  <si>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</si>
  <si>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</si>
  <si>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</si>
  <si>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</si>
  <si>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</si>
  <si>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</si>
  <si>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</si>
  <si>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</si>
  <si>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</si>
  <si>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</si>
  <si>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</si>
  <si>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</si>
  <si>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</si>
  <si>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</si>
  <si>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</si>
  <si>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</si>
  <si>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</si>
  <si>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</si>
  <si>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</si>
  <si>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</si>
  <si>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</si>
  <si>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</si>
  <si>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</si>
  <si>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</si>
  <si>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</si>
  <si>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</si>
  <si>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</si>
  <si>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</si>
  <si>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</si>
  <si>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</si>
  <si>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</si>
  <si>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</si>
  <si>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</si>
  <si>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</si>
  <si>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</si>
  <si>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</si>
  <si>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</si>
  <si>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</si>
  <si>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</si>
  <si>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</si>
  <si>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</si>
  <si>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</si>
  <si>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</si>
  <si>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</si>
  <si>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</si>
  <si>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</si>
  <si>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</si>
  <si>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</si>
  <si>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</si>
  <si>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</si>
  <si>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</si>
  <si>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</si>
  <si>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</si>
  <si>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</si>
  <si>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</si>
  <si>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</si>
  <si>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</si>
  <si>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</si>
  <si>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</si>
  <si>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</si>
  <si>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</si>
  <si>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</si>
  <si>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</si>
  <si>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</si>
  <si>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</si>
  <si>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</si>
  <si>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</si>
  <si>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</si>
  <si>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</si>
  <si>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</si>
  <si>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</si>
  <si>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</si>
  <si>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</si>
  <si>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</si>
  <si>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</si>
  <si>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</si>
  <si>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</si>
  <si>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</si>
  <si>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</si>
  <si>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</si>
  <si>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</si>
  <si>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</si>
  <si>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</si>
  <si>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</si>
  <si>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</si>
  <si>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</si>
  <si>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</si>
  <si>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</si>
  <si>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</si>
  <si>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</si>
  <si>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</si>
  <si>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</si>
  <si>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</si>
  <si>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</si>
  <si>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</si>
  <si>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</si>
  <si>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</si>
  <si>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</si>
  <si>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</si>
  <si>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</si>
  <si>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</si>
  <si>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</si>
  <si>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</si>
  <si>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</si>
  <si>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</si>
  <si>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</si>
  <si>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</si>
  <si>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</si>
  <si>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</si>
  <si>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</si>
  <si>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</si>
  <si>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</si>
  <si>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</si>
  <si>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</si>
  <si>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</si>
  <si>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</si>
  <si>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</si>
  <si>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</si>
  <si>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</si>
  <si>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</si>
  <si>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</si>
  <si>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</si>
  <si>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</si>
  <si>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</si>
  <si>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</si>
  <si>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</si>
  <si>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</si>
  <si>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</si>
  <si>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</si>
  <si>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</si>
  <si>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</si>
  <si>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</si>
  <si>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</si>
  <si>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</si>
  <si>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</si>
  <si>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</si>
  <si>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</si>
  <si>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</si>
  <si>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</si>
  <si>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</si>
  <si>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</si>
  <si>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</si>
  <si>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</si>
  <si>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</si>
  <si>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</si>
  <si>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</si>
  <si>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</si>
  <si>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</si>
  <si>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</si>
  <si>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</si>
  <si>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</si>
  <si>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</si>
  <si>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</si>
  <si>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</si>
  <si>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</si>
  <si>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</si>
  <si>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</si>
  <si>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</si>
  <si>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</si>
  <si>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</si>
  <si>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</si>
  <si>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</si>
  <si>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</si>
  <si>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</si>
  <si>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</si>
  <si>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</si>
  <si>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</si>
  <si>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</si>
  <si>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</si>
  <si>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</si>
  <si>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</si>
  <si>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</si>
  <si>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</si>
  <si>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</si>
  <si>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</si>
  <si>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</si>
  <si>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</si>
  <si>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</si>
  <si>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</si>
  <si>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</si>
  <si>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</si>
  <si>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</si>
  <si>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</si>
  <si>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</si>
  <si>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</si>
  <si>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</si>
  <si>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</si>
  <si>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</si>
  <si>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</si>
  <si>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</si>
  <si>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</si>
  <si>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</si>
  <si>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</si>
  <si>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</si>
  <si>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</si>
  <si>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</si>
  <si>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</si>
  <si>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</si>
  <si>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</si>
  <si>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</si>
  <si>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</si>
  <si>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</si>
  <si>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</si>
  <si>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</si>
  <si>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</si>
  <si>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</si>
  <si>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</si>
  <si>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</si>
  <si>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</si>
  <si>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</si>
  <si>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</si>
  <si>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</si>
  <si>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</si>
  <si>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</si>
  <si>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</si>
  <si>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</si>
  <si>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</si>
  <si>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</si>
  <si>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</si>
  <si>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</si>
  <si>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</si>
  <si>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</si>
  <si>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</si>
  <si>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</si>
  <si>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</si>
  <si>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</si>
  <si>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</si>
  <si>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</si>
  <si>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</si>
  <si>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</si>
  <si>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</si>
  <si>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</si>
  <si>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</si>
  <si>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</si>
  <si>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</si>
  <si>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</si>
  <si>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</si>
  <si>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</si>
  <si>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</si>
  <si>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</si>
  <si>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</si>
  <si>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</si>
  <si>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</si>
  <si>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</si>
  <si>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</si>
  <si>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</si>
  <si>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</si>
  <si>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</si>
  <si>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</si>
  <si>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</si>
  <si>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</si>
  <si>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</si>
  <si>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</si>
  <si>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</si>
  <si>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</si>
  <si>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</si>
  <si>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</si>
  <si>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</si>
  <si>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</si>
  <si>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</si>
  <si>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</si>
  <si>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</si>
  <si>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</si>
  <si>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</si>
  <si>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</si>
  <si>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</si>
  <si>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</si>
  <si>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</si>
  <si>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</si>
  <si>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</si>
  <si>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</si>
  <si>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</si>
  <si>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</si>
  <si>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</si>
  <si>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</si>
  <si>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</si>
  <si>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</si>
  <si>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</si>
  <si>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</si>
  <si>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</si>
  <si>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</si>
  <si>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</si>
  <si>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</si>
  <si>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</si>
  <si>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</si>
  <si>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</si>
  <si>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</si>
  <si>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</si>
  <si>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</si>
  <si>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</si>
  <si>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</si>
  <si>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</si>
  <si>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</si>
  <si>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</si>
  <si>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</si>
  <si>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</si>
  <si>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</si>
  <si>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</si>
  <si>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</si>
  <si>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</si>
  <si>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</si>
  <si>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</si>
  <si>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</si>
  <si>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</si>
  <si>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</si>
  <si>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</si>
  <si>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</si>
  <si>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</si>
  <si>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</si>
  <si>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</si>
  <si>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</si>
  <si>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</si>
  <si>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</si>
  <si>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</si>
  <si>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</si>
  <si>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</si>
  <si>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</si>
  <si>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</si>
  <si>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</si>
  <si>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</si>
  <si>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</si>
  <si>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</si>
  <si>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</si>
  <si>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</si>
  <si>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</si>
  <si>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</si>
  <si>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</si>
  <si>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</si>
  <si>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</si>
  <si>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</si>
  <si>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</si>
  <si>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</si>
  <si>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</si>
  <si>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</si>
  <si>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</si>
  <si>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</si>
  <si>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</si>
  <si>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</si>
  <si>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</si>
  <si>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</si>
  <si>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</si>
  <si>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</si>
  <si>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</si>
  <si>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</si>
  <si>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</si>
  <si>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</si>
  <si>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</si>
  <si>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</si>
  <si>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</si>
  <si>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</si>
  <si>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</si>
  <si>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</si>
  <si>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</si>
  <si>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</si>
  <si>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</si>
  <si>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</si>
  <si>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</si>
  <si>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</si>
  <si>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</si>
  <si>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</si>
  <si>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</si>
  <si>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</si>
  <si>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</si>
  <si>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</si>
  <si>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</si>
  <si>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</si>
  <si>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</si>
  <si>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</si>
  <si>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</si>
  <si>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</si>
  <si>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</si>
  <si>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</si>
  <si>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</si>
  <si>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</si>
  <si>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</si>
  <si>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</si>
  <si>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</si>
  <si>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</si>
  <si>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</si>
  <si>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</si>
  <si>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</si>
  <si>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</si>
  <si>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</si>
  <si>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</si>
  <si>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</si>
  <si>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</si>
  <si>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</si>
  <si>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</si>
  <si>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</si>
  <si>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</si>
  <si>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</si>
  <si>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</si>
  <si>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</si>
  <si>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</si>
  <si>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</si>
  <si>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</si>
  <si>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</si>
  <si>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</si>
  <si>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</si>
  <si>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</si>
  <si>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</si>
  <si>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</si>
  <si>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</si>
  <si>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</si>
  <si>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</si>
  <si>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</si>
  <si>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</si>
  <si>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</si>
  <si>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</si>
  <si>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</si>
  <si>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</si>
  <si>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</si>
  <si>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</si>
  <si>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</si>
  <si>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</si>
  <si>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</si>
  <si>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</si>
  <si>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</si>
  <si>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</si>
  <si>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</si>
  <si>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</si>
  <si>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</si>
  <si>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</si>
  <si>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</si>
  <si>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</si>
  <si>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</si>
  <si>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</si>
  <si>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</si>
  <si>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</si>
  <si>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</si>
  <si>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</si>
  <si>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</si>
  <si>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</si>
  <si>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</si>
  <si>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</si>
  <si>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</si>
  <si>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</si>
  <si>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</si>
  <si>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</si>
  <si>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</si>
  <si>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</si>
  <si>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</si>
  <si>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</si>
  <si>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</si>
  <si>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</si>
  <si>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</si>
  <si>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</si>
  <si>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</si>
  <si>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</si>
  <si>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</si>
  <si>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</si>
  <si>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</si>
  <si>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</si>
  <si>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</si>
  <si>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</si>
  <si>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</si>
  <si>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</si>
  <si>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</si>
  <si>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</si>
  <si>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</si>
  <si>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</si>
  <si>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</si>
  <si>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</si>
  <si>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</si>
  <si>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</si>
  <si>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</si>
  <si>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</si>
  <si>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</si>
  <si>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</si>
  <si>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</si>
  <si>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</si>
  <si>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</si>
  <si>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</si>
  <si>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</si>
  <si>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</si>
  <si>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</si>
  <si>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</si>
  <si>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</si>
  <si>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</si>
  <si>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</si>
  <si>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</si>
  <si>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</si>
  <si>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</si>
  <si>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</si>
  <si>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</si>
  <si>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</si>
  <si>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</si>
  <si>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</si>
  <si>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</si>
  <si>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</si>
  <si>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</si>
  <si>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</si>
  <si>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</si>
  <si>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</si>
  <si>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</si>
  <si>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</si>
  <si>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</si>
  <si>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</si>
  <si>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</si>
  <si>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</si>
  <si>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</si>
  <si>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</si>
  <si>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</si>
  <si>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</si>
  <si>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</si>
  <si>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</si>
  <si>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</si>
  <si>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</si>
  <si>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</si>
  <si>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</si>
  <si>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</si>
  <si>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</si>
  <si>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</si>
  <si>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</si>
  <si>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</si>
  <si>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</si>
  <si>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</si>
  <si>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</si>
  <si>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</si>
  <si>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</si>
  <si>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</si>
  <si>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</si>
  <si>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</si>
  <si>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</si>
  <si>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</si>
  <si>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</si>
  <si>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</si>
  <si>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</si>
  <si>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</si>
  <si>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</si>
  <si>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</si>
  <si>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</si>
  <si>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</si>
  <si>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</si>
  <si>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</si>
  <si>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</si>
  <si>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</si>
  <si>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</si>
  <si>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</si>
  <si>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</si>
  <si>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</si>
  <si>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</si>
  <si>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</si>
  <si>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</si>
  <si>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</si>
  <si>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</si>
  <si>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</si>
  <si>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</si>
  <si>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</si>
  <si>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</si>
  <si>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</si>
  <si>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</si>
  <si>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</si>
  <si>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</si>
  <si>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</si>
  <si>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</si>
  <si>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</si>
  <si>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</si>
  <si>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</si>
  <si>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</si>
  <si>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</si>
  <si>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</si>
  <si>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</si>
  <si>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</si>
  <si>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</si>
  <si>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</si>
  <si>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</si>
  <si>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</si>
  <si>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</si>
  <si>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</si>
  <si>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</si>
  <si>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</si>
  <si>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</si>
  <si>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</si>
  <si>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</si>
  <si>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</si>
  <si>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</si>
  <si>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</si>
  <si>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</si>
  <si>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</si>
  <si>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</si>
  <si>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</si>
  <si>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</si>
  <si>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</si>
  <si>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</si>
  <si>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</si>
  <si>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</si>
  <si>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</si>
  <si>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</si>
  <si>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</si>
  <si>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</si>
  <si>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</si>
  <si>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</si>
  <si>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</si>
  <si>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</si>
  <si>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</si>
  <si>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</si>
  <si>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</si>
  <si>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</si>
  <si>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</si>
  <si>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</si>
  <si>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</si>
  <si>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</si>
  <si>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</si>
  <si>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</si>
  <si>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</si>
  <si>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</si>
  <si>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</si>
  <si>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</si>
  <si>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</si>
  <si>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</si>
  <si>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</si>
  <si>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</si>
  <si>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</si>
  <si>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</si>
  <si>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</si>
  <si>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</si>
  <si>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</si>
  <si>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</si>
  <si>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</si>
  <si>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</si>
  <si>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</si>
  <si>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</si>
  <si>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</si>
  <si>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</si>
  <si>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</si>
  <si>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</si>
  <si>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</si>
  <si>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</si>
  <si>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</si>
  <si>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</si>
  <si>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</si>
  <si>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</si>
  <si>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</si>
  <si>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</si>
  <si>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</si>
  <si>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</si>
  <si>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</si>
  <si>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</si>
  <si>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</si>
  <si>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</si>
  <si>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</si>
  <si>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</si>
  <si>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</si>
  <si>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</si>
  <si>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</si>
  <si>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</si>
  <si>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</si>
  <si>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</si>
  <si>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</si>
  <si>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</si>
  <si>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</si>
  <si>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</si>
  <si>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</si>
  <si>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</si>
  <si>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</si>
  <si>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</si>
  <si>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</si>
  <si>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</si>
  <si>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</si>
  <si>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</si>
  <si>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</si>
  <si>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</si>
  <si>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</si>
  <si>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</si>
  <si>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</si>
  <si>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</si>
  <si>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</si>
  <si>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</si>
  <si>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</si>
  <si>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</si>
  <si>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</si>
  <si>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</si>
  <si>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</si>
  <si>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</si>
  <si>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</si>
  <si>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</si>
  <si>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</si>
  <si>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</si>
  <si>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</si>
  <si>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</si>
  <si>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</si>
  <si>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</si>
  <si>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</si>
  <si>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</si>
  <si>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</si>
  <si>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</si>
  <si>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</si>
  <si>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</si>
  <si>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</si>
  <si>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</si>
  <si>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</si>
  <si>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</si>
  <si>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</si>
  <si>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</si>
  <si>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</si>
  <si>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</si>
  <si>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</si>
  <si>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</si>
  <si>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</si>
  <si>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</si>
  <si>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</si>
  <si>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</si>
  <si>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</si>
  <si>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</si>
  <si>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</si>
  <si>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</si>
  <si>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</si>
  <si>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</si>
  <si>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</si>
  <si>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</si>
  <si>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</si>
  <si>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</si>
  <si>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</si>
  <si>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</si>
  <si>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</si>
  <si>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</si>
  <si>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</si>
  <si>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</si>
  <si>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</si>
  <si>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</si>
  <si>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</si>
  <si>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</si>
  <si>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</si>
  <si>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</si>
  <si>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</si>
  <si>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</si>
  <si>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</si>
  <si>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</si>
  <si>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</si>
  <si>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</si>
  <si>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</si>
  <si>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</si>
  <si>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</si>
  <si>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</si>
  <si>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</si>
  <si>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</si>
  <si>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</si>
  <si>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</si>
  <si>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</si>
  <si>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</si>
  <si>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</si>
  <si>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</si>
  <si>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</si>
  <si>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</si>
  <si>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</si>
  <si>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</si>
  <si>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</si>
  <si>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</si>
  <si>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</si>
  <si>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</si>
  <si>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</si>
  <si>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</si>
  <si>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</si>
  <si>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</si>
  <si>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</si>
  <si>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</si>
  <si>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</si>
  <si>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</si>
  <si>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</si>
  <si>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</si>
  <si>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</si>
  <si>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</si>
  <si>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</si>
  <si>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</si>
  <si>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</si>
  <si>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</si>
  <si>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</si>
  <si>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</si>
  <si>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</si>
  <si>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</si>
  <si>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</si>
  <si>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</si>
  <si>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</si>
  <si>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</si>
  <si>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</si>
  <si>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</si>
  <si>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</si>
  <si>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</si>
  <si>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</si>
  <si>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</si>
  <si>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</si>
  <si>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</si>
  <si>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</si>
  <si>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</si>
  <si>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</si>
  <si>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</si>
  <si>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</si>
  <si>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</si>
  <si>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</si>
  <si>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</si>
  <si>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</si>
  <si>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</si>
  <si>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</si>
  <si>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</si>
  <si>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</si>
  <si>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</si>
  <si>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</si>
  <si>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</si>
  <si>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</si>
  <si>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</si>
  <si>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</si>
  <si>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</si>
  <si>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</si>
  <si>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</si>
  <si>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</si>
  <si>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</si>
  <si>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</si>
  <si>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</si>
  <si>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</si>
  <si>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</si>
  <si>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</si>
  <si>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</si>
  <si>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</si>
  <si>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</si>
  <si>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</si>
  <si>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</si>
  <si>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</si>
  <si>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</si>
  <si>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</si>
  <si>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</si>
  <si>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</si>
  <si>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</si>
  <si>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</si>
  <si>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</si>
  <si>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</si>
  <si>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</si>
  <si>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</si>
  <si>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</si>
  <si>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</si>
  <si>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</si>
  <si>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</si>
  <si>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</si>
  <si>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</si>
  <si>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</si>
  <si>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</si>
  <si>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</si>
  <si>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</si>
  <si>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</si>
  <si>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</si>
  <si>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</si>
  <si>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</si>
  <si>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</si>
  <si>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</si>
  <si>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</si>
  <si>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</si>
  <si>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</si>
  <si>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</si>
  <si>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</si>
  <si>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</si>
  <si>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</si>
  <si>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</si>
  <si>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</si>
  <si>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</si>
  <si>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</si>
  <si>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</si>
  <si>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</si>
  <si>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</si>
  <si>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</si>
  <si>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</si>
  <si>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</si>
  <si>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</si>
  <si>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</si>
  <si>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</si>
  <si>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</si>
  <si>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</si>
  <si>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</si>
  <si>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</si>
  <si>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</si>
  <si>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</si>
  <si>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</si>
  <si>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</si>
  <si>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</si>
  <si>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</si>
  <si>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</si>
  <si>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</si>
  <si>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</si>
  <si>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</si>
  <si>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</si>
  <si>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</si>
  <si>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</si>
  <si>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</si>
  <si>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</si>
  <si>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</si>
  <si>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</si>
  <si>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</si>
  <si>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</si>
  <si>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</si>
  <si>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</si>
  <si>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</si>
  <si>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</si>
  <si>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</si>
  <si>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</si>
  <si>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</si>
  <si>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</si>
  <si>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</si>
  <si>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</si>
  <si>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</si>
  <si>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</si>
  <si>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</si>
  <si>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</si>
  <si>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</si>
  <si>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</si>
  <si>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</si>
  <si>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</si>
  <si>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</si>
  <si>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</si>
  <si>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</si>
  <si>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</si>
  <si>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</si>
  <si>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</si>
  <si>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</si>
  <si>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</si>
  <si>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</si>
  <si>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</si>
  <si>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</si>
  <si>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</si>
  <si>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</si>
  <si>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</si>
  <si>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</si>
  <si>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</si>
  <si>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</si>
  <si>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</si>
  <si>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</si>
  <si>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</si>
  <si>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</si>
  <si>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</si>
  <si>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</si>
  <si>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</si>
  <si>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</si>
  <si>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</si>
  <si>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</si>
  <si>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</si>
  <si>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</si>
  <si>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</si>
  <si>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</si>
  <si>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</si>
  <si>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</si>
  <si>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</si>
  <si>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</si>
  <si>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</si>
  <si>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</si>
  <si>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</si>
  <si>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</si>
  <si>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</si>
  <si>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</si>
  <si>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</si>
  <si>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</si>
  <si>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</si>
  <si>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</si>
  <si>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</si>
  <si>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</si>
  <si>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</si>
  <si>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</si>
  <si>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</si>
  <si>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</si>
  <si>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</si>
  <si>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</si>
  <si>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</si>
  <si>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</si>
  <si>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</si>
  <si>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</si>
  <si>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</si>
  <si>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</si>
  <si>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</si>
  <si>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</si>
  <si>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</si>
  <si>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</si>
  <si>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</si>
  <si>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</si>
  <si>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</si>
  <si>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</si>
  <si>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</si>
  <si>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</si>
  <si>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</si>
  <si>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</si>
  <si>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</si>
  <si>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</si>
  <si>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</si>
  <si>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</si>
  <si>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</si>
  <si>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</si>
  <si>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</si>
  <si>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</si>
  <si>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</si>
  <si>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</si>
  <si>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</si>
  <si>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</si>
  <si>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</si>
  <si>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</si>
  <si>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</si>
  <si>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</si>
  <si>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</si>
  <si>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</si>
  <si>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</si>
  <si>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</si>
  <si>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</si>
  <si>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</si>
  <si>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</si>
  <si>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</si>
  <si>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</si>
  <si>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</si>
  <si>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</si>
  <si>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</si>
  <si>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</si>
  <si>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</si>
  <si>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</si>
  <si>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</si>
  <si>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</si>
  <si>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</si>
  <si>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</si>
  <si>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</si>
  <si>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</si>
  <si>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</si>
  <si>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</si>
  <si>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</si>
  <si>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</si>
  <si>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</si>
  <si>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</si>
  <si>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</si>
  <si>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</si>
  <si>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</si>
  <si>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</si>
  <si>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</si>
  <si>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</si>
  <si>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</si>
  <si>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</si>
  <si>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</si>
  <si>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</si>
  <si>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</si>
  <si>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</si>
  <si>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</si>
  <si>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</si>
  <si>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</si>
  <si>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</si>
  <si>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</si>
  <si>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</si>
  <si>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</si>
  <si>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</si>
  <si>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</si>
  <si>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</si>
  <si>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</si>
  <si>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</si>
  <si>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</si>
  <si>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</si>
  <si>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</si>
  <si>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</si>
  <si>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</si>
  <si>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</si>
  <si>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</si>
  <si>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</si>
  <si>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</si>
  <si>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</si>
  <si>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</si>
  <si>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</si>
  <si>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</si>
  <si>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</si>
  <si>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</si>
  <si>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</si>
  <si>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</si>
  <si>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</si>
  <si>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</si>
  <si>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</si>
  <si>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</si>
  <si>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</si>
  <si>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</si>
  <si>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</si>
  <si>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</si>
  <si>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</si>
  <si>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</si>
  <si>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</si>
  <si>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</si>
  <si>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</si>
  <si>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</si>
  <si>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</si>
  <si>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</si>
  <si>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</si>
  <si>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</si>
  <si>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</si>
  <si>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</si>
  <si>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</si>
  <si>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</si>
  <si>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</si>
  <si>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</si>
  <si>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</si>
  <si>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</si>
  <si>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</si>
  <si>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</si>
  <si>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</si>
  <si>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</si>
  <si>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</si>
  <si>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</si>
  <si>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</si>
  <si>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</si>
  <si>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</si>
  <si>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</si>
  <si>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</si>
  <si>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</si>
  <si>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</si>
  <si>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</si>
  <si>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</si>
  <si>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</si>
  <si>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</si>
  <si>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</si>
  <si>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</si>
  <si>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</si>
  <si>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</si>
  <si>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</si>
  <si>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</si>
  <si>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</si>
  <si>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</si>
  <si>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</si>
  <si>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</si>
  <si>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</si>
  <si>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</si>
  <si>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</si>
  <si>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</si>
  <si>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</si>
  <si>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</si>
  <si>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</si>
  <si>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</si>
  <si>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</si>
  <si>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</si>
  <si>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</si>
  <si>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</si>
  <si>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</si>
  <si>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</si>
  <si>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</si>
  <si>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</si>
  <si>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</si>
  <si>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</si>
  <si>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</si>
  <si>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</si>
  <si>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</si>
  <si>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</si>
  <si>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</si>
  <si>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</si>
  <si>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</si>
  <si>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</si>
  <si>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</si>
  <si>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</si>
  <si>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</si>
  <si>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</si>
  <si>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</si>
  <si>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</si>
  <si>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</si>
  <si>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</si>
  <si>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</si>
  <si>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</si>
  <si>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</si>
  <si>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</si>
  <si>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</si>
  <si>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</si>
  <si>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</si>
  <si>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</si>
  <si>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</si>
  <si>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</si>
  <si>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</si>
  <si>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</si>
  <si>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</si>
  <si>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</si>
  <si>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</si>
  <si>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</si>
  <si>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</si>
  <si>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</si>
  <si>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</si>
  <si>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</si>
  <si>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</si>
  <si>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</si>
  <si>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</si>
  <si>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</si>
  <si>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</si>
  <si>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</si>
  <si>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</si>
  <si>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</si>
  <si>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</si>
  <si>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</si>
  <si>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</si>
  <si>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</si>
  <si>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</si>
  <si>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</si>
  <si>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</si>
  <si>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</si>
  <si>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</si>
  <si>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</si>
  <si>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</si>
  <si>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</si>
  <si>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</si>
  <si>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</si>
  <si>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</si>
  <si>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</si>
  <si>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</si>
  <si>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</si>
  <si>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</si>
  <si>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</si>
  <si>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</si>
  <si>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</si>
  <si>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</si>
  <si>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</si>
  <si>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</si>
  <si>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</si>
  <si>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</si>
  <si>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</si>
  <si>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</si>
  <si>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</si>
  <si>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</si>
  <si>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</si>
  <si>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</si>
  <si>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</si>
  <si>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</si>
  <si>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</si>
  <si>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</si>
  <si>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</si>
  <si>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</si>
  <si>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</si>
  <si>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</si>
  <si>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</si>
  <si>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</si>
  <si>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</si>
  <si>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</si>
  <si>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</si>
  <si>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</si>
  <si>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</si>
  <si>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</si>
  <si>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</si>
  <si>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</si>
  <si>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</si>
  <si>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</si>
  <si>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</si>
  <si>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</si>
  <si>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</si>
  <si>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</si>
  <si>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</si>
  <si>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</si>
  <si>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</si>
  <si>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</si>
  <si>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</si>
  <si>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</si>
  <si>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</si>
  <si>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</si>
  <si>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</si>
  <si>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</si>
  <si>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</si>
  <si>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</si>
  <si>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</si>
  <si>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</si>
  <si>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</si>
  <si>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</si>
  <si>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</si>
  <si>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</si>
  <si>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</si>
  <si>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</si>
  <si>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</si>
  <si>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</si>
  <si>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</si>
  <si>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</si>
  <si>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</si>
  <si>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</si>
  <si>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</si>
  <si>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</si>
  <si>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</si>
  <si>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</si>
  <si>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</si>
  <si>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</si>
  <si>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</si>
  <si>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</si>
  <si>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</si>
  <si>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</si>
  <si>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</si>
  <si>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</si>
  <si>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</si>
  <si>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</si>
  <si>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</si>
  <si>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</si>
  <si>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</si>
  <si>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</si>
  <si>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</si>
  <si>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</si>
  <si>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</si>
  <si>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</si>
  <si>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</si>
  <si>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</si>
  <si>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</si>
  <si>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</si>
  <si>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</si>
  <si>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</si>
  <si>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</si>
  <si>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</si>
  <si>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</si>
  <si>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</si>
  <si>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</si>
  <si>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</si>
  <si>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</si>
  <si>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</si>
  <si>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</si>
  <si>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</si>
  <si>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</si>
  <si>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</si>
  <si>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</si>
  <si>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</si>
  <si>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</si>
  <si>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</si>
  <si>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</si>
  <si>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</si>
  <si>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</si>
  <si>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</si>
  <si>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</si>
  <si>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</si>
  <si>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</si>
  <si>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</si>
  <si>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</si>
  <si>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</si>
  <si>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</si>
  <si>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</si>
  <si>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</si>
  <si>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</si>
  <si>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</si>
  <si>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</si>
  <si>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</si>
  <si>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</si>
  <si>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</si>
  <si>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</si>
  <si>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</si>
  <si>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</si>
  <si>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</si>
  <si>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</si>
  <si>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</si>
  <si>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</si>
  <si>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</si>
  <si>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</si>
  <si>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</si>
  <si>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</si>
  <si>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</si>
  <si>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</si>
  <si>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</si>
  <si>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</si>
  <si>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</si>
  <si>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</si>
  <si>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</si>
  <si>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</si>
  <si>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</si>
  <si>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</si>
  <si>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</si>
  <si>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</si>
  <si>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</si>
  <si>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</si>
  <si>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</si>
  <si>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</si>
  <si>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</si>
  <si>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</si>
  <si>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</si>
  <si>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</si>
  <si>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</si>
  <si>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</si>
  <si>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</si>
  <si>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</si>
  <si>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</si>
  <si>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</si>
  <si>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</si>
  <si>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</si>
  <si>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</si>
  <si>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</si>
  <si>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</si>
  <si>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</si>
  <si>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</si>
  <si>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</si>
  <si>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</si>
  <si>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</si>
  <si>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</si>
  <si>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</si>
  <si>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</si>
  <si>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</si>
  <si>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</si>
  <si>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</si>
  <si>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</si>
  <si>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</si>
  <si>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</si>
  <si>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</si>
  <si>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</si>
  <si>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</si>
  <si>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</si>
  <si>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</si>
  <si>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</si>
  <si>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</si>
  <si>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</si>
  <si>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</si>
  <si>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</si>
  <si>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</si>
  <si>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</si>
  <si>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</si>
  <si>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</si>
  <si>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</si>
  <si>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</si>
  <si>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</si>
  <si>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</si>
  <si>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</si>
  <si>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</si>
  <si>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</si>
  <si>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</si>
  <si>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</si>
  <si>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</si>
  <si>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</si>
  <si>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</si>
  <si>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</si>
  <si>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</si>
  <si>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</si>
  <si>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</si>
  <si>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</si>
  <si>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</si>
  <si>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</si>
  <si>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</si>
  <si>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</si>
  <si>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</si>
  <si>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</si>
  <si>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</si>
  <si>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</si>
  <si>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</si>
  <si>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</si>
  <si>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</si>
  <si>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</si>
  <si>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</si>
  <si>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</si>
  <si>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</si>
  <si>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</si>
  <si>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</si>
  <si>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</si>
  <si>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</si>
  <si>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</si>
  <si>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</si>
  <si>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</si>
  <si>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</si>
  <si>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</si>
  <si>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</si>
  <si>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</si>
  <si>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</si>
  <si>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</si>
  <si>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</si>
  <si>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</si>
  <si>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</si>
  <si>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</si>
  <si>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</si>
  <si>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</si>
  <si>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</si>
  <si>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</si>
  <si>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</si>
  <si>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</si>
  <si>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</si>
  <si>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</si>
  <si>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</si>
  <si>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</si>
  <si>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</si>
  <si>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</si>
  <si>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</si>
  <si>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</si>
  <si>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</si>
  <si>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</si>
  <si>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</si>
  <si>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</si>
  <si>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</si>
  <si>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</si>
  <si>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</si>
  <si>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</si>
  <si>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</si>
  <si>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</si>
  <si>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</si>
  <si>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</si>
  <si>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</si>
  <si>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</si>
  <si>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</si>
  <si>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</si>
  <si>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</si>
  <si>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</si>
  <si>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</si>
  <si>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</si>
  <si>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</si>
  <si>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</si>
  <si>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</si>
  <si>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</si>
  <si>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</si>
  <si>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</si>
  <si>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</si>
  <si>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</si>
  <si>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</si>
  <si>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</si>
  <si>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</si>
  <si>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</si>
  <si>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</si>
  <si>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</si>
  <si>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</si>
  <si>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</si>
  <si>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</si>
  <si>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</si>
  <si>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</si>
  <si>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</si>
  <si>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</si>
  <si>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</si>
  <si>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</si>
  <si>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</si>
  <si>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</si>
  <si>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</si>
  <si>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</si>
  <si>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</si>
  <si>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</si>
  <si>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</si>
  <si>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</si>
  <si>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</si>
  <si>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</si>
  <si>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</si>
  <si>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</si>
  <si>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</si>
  <si>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</si>
  <si>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</si>
  <si>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</si>
  <si>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</si>
  <si>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</si>
  <si>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</si>
  <si>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</si>
  <si>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</si>
  <si>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</si>
  <si>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</si>
  <si>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</si>
  <si>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</si>
  <si>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</si>
  <si>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</si>
  <si>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</si>
  <si>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</si>
  <si>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</si>
  <si>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</si>
  <si>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</si>
  <si>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</si>
  <si>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</si>
  <si>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</si>
  <si>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</si>
  <si>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</si>
  <si>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</si>
  <si>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</si>
  <si>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</si>
  <si>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</si>
  <si>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</si>
  <si>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</si>
  <si>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</si>
  <si>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</si>
  <si>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</si>
  <si>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</si>
  <si>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</si>
  <si>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</si>
  <si>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</si>
  <si>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</si>
  <si>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</si>
  <si>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</si>
  <si>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</si>
  <si>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</si>
  <si>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</si>
  <si>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</si>
  <si>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</si>
  <si>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</si>
  <si>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</si>
  <si>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</si>
  <si>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</si>
  <si>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</si>
  <si>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</si>
  <si>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</si>
  <si>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</si>
  <si>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</si>
  <si>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</si>
  <si>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</si>
  <si>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</si>
  <si>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</si>
  <si>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</si>
  <si>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</si>
  <si>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</si>
  <si>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</si>
  <si>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</si>
  <si>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</si>
  <si>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</si>
  <si>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</si>
  <si>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</si>
  <si>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</si>
  <si>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</si>
  <si>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</si>
  <si>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</si>
  <si>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</si>
  <si>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</si>
  <si>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</si>
  <si>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</si>
  <si>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</si>
  <si>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</si>
  <si>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</si>
  <si>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</si>
  <si>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</si>
  <si>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</si>
  <si>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</si>
  <si>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</si>
  <si>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</si>
  <si>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</si>
  <si>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</si>
  <si>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</si>
  <si>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</si>
  <si>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</si>
  <si>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</si>
  <si>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</si>
  <si>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</si>
  <si>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</si>
  <si>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</si>
  <si>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</si>
  <si>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</si>
  <si>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</si>
  <si>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</si>
  <si>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</si>
  <si>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</si>
  <si>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</si>
  <si>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</si>
  <si>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</si>
  <si>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</si>
  <si>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</si>
  <si>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</si>
  <si>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</si>
  <si>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</si>
  <si>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</si>
  <si>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</si>
  <si>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</si>
  <si>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</si>
  <si>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</si>
  <si>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</si>
  <si>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</si>
  <si>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</si>
  <si>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</si>
  <si>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</si>
  <si>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</si>
  <si>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</si>
  <si>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</si>
  <si>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</si>
  <si>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</si>
  <si>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</si>
  <si>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</si>
  <si>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</si>
  <si>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</si>
  <si>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</si>
  <si>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</si>
  <si>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</si>
  <si>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</si>
  <si>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</si>
  <si>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</si>
  <si>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</si>
  <si>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</si>
  <si>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</si>
  <si>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</si>
  <si>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</si>
  <si>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</si>
  <si>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</si>
  <si>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</si>
  <si>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</si>
  <si>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</si>
  <si>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</si>
  <si>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</si>
  <si>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</si>
  <si>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</si>
  <si>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</si>
  <si>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</si>
  <si>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</si>
  <si>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</si>
  <si>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</si>
  <si>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</si>
  <si>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</si>
  <si>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</si>
  <si>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</si>
  <si>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</si>
  <si>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</si>
  <si>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</si>
  <si>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</si>
  <si>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</si>
  <si>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</si>
  <si>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</si>
  <si>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</si>
  <si>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</si>
  <si>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</si>
  <si>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</si>
  <si>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</si>
  <si>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</si>
  <si>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</si>
  <si>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</si>
  <si>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</si>
  <si>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</si>
  <si>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</si>
  <si>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</si>
  <si>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</si>
  <si>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</si>
  <si>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</si>
  <si>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</si>
  <si>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</si>
  <si>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</si>
  <si>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</si>
  <si>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</si>
  <si>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</si>
  <si>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</si>
  <si>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</si>
  <si>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</si>
  <si>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</si>
  <si>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</si>
  <si>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</si>
  <si>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</si>
  <si>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</si>
  <si>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</si>
  <si>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</si>
  <si>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</si>
  <si>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</si>
  <si>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</si>
  <si>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</si>
  <si>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</si>
  <si>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</si>
  <si>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</si>
  <si>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</si>
  <si>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</si>
  <si>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</si>
  <si>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</si>
  <si>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</si>
  <si>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</si>
  <si>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</si>
  <si>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</si>
  <si>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</si>
  <si>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</si>
  <si>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</si>
  <si>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</si>
  <si>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</si>
  <si>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</si>
  <si>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</si>
  <si>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</si>
  <si>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</si>
  <si>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</si>
  <si>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</si>
  <si>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</si>
  <si>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</si>
  <si>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</si>
  <si>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</si>
  <si>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</si>
  <si>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</si>
  <si>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</si>
  <si>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</si>
  <si>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</si>
  <si>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</si>
  <si>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</si>
  <si>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</si>
  <si>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</si>
  <si>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</si>
  <si>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</si>
  <si>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</si>
  <si>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</si>
  <si>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</si>
  <si>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</si>
  <si>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</si>
  <si>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</si>
  <si>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</si>
  <si>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</si>
  <si>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</si>
  <si>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</si>
  <si>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</si>
  <si>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</si>
  <si>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</si>
  <si>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</si>
  <si>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</si>
  <si>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</si>
  <si>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</si>
  <si>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</si>
  <si>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</si>
  <si>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</si>
  <si>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</si>
  <si>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</si>
  <si>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</si>
  <si>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</si>
  <si>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</si>
  <si>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</si>
  <si>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</si>
  <si>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</si>
  <si>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</si>
  <si>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</si>
  <si>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</si>
  <si>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</si>
  <si>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</si>
  <si>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</si>
  <si>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</si>
  <si>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</si>
  <si>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</si>
  <si>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</si>
  <si>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</si>
  <si>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</si>
  <si>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</si>
  <si>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</si>
  <si>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</si>
  <si>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</si>
  <si>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</si>
  <si>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</si>
  <si>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</si>
  <si>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</si>
  <si>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</si>
  <si>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</si>
  <si>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</si>
  <si>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</si>
  <si>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</si>
  <si>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</si>
  <si>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</si>
  <si>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</si>
  <si>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</si>
  <si>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</si>
  <si>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</si>
  <si>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</si>
  <si>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</si>
  <si>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</si>
  <si>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</si>
  <si>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</si>
  <si>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</si>
  <si>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</si>
  <si>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</si>
  <si>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</si>
  <si>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</si>
  <si>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</si>
  <si>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</si>
  <si>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</si>
  <si>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</si>
  <si>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</si>
  <si>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</si>
  <si>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</si>
  <si>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</si>
  <si>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</si>
  <si>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</si>
  <si>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</si>
  <si>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</si>
  <si>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</si>
  <si>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</si>
  <si>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</si>
  <si>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</si>
  <si>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</si>
  <si>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</si>
  <si>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</si>
  <si>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</si>
  <si>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</si>
  <si>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</si>
  <si>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</si>
  <si>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</si>
  <si>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</si>
  <si>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</si>
  <si>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</si>
  <si>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</si>
  <si>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</si>
  <si>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</si>
  <si>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</si>
  <si>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</si>
  <si>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</si>
  <si>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</si>
  <si>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</si>
  <si>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</si>
  <si>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</si>
  <si>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</si>
  <si>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</si>
  <si>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</si>
  <si>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</si>
  <si>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</si>
  <si>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</si>
  <si>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</si>
  <si>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</si>
  <si>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</si>
  <si>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</si>
  <si>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</si>
  <si>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</si>
  <si>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</si>
  <si>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</si>
  <si>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</si>
  <si>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</si>
  <si>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</si>
  <si>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</si>
  <si>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</si>
  <si>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</si>
  <si>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</si>
  <si>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</si>
  <si>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</si>
  <si>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</si>
  <si>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</si>
  <si>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</si>
  <si>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</si>
  <si>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</si>
  <si>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</si>
  <si>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</si>
  <si>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</si>
  <si>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</si>
  <si>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</si>
  <si>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</si>
  <si>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</si>
  <si>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</si>
  <si>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</si>
  <si>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</si>
  <si>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</si>
  <si>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</si>
  <si>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</si>
  <si>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</si>
  <si>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</si>
  <si>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</si>
  <si>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</si>
  <si>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</si>
  <si>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</si>
  <si>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</si>
  <si>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</si>
  <si>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</si>
  <si>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</si>
  <si>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</si>
  <si>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</si>
  <si>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</si>
  <si>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</si>
  <si>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</si>
  <si>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</si>
  <si>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</si>
  <si>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</si>
  <si>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</si>
  <si>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</si>
  <si>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</si>
  <si>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</si>
  <si>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</si>
  <si>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</si>
  <si>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</si>
  <si>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</si>
  <si>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</si>
  <si>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</si>
  <si>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</si>
  <si>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</si>
  <si>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</si>
  <si>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</si>
  <si>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</si>
  <si>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</si>
  <si>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</si>
  <si>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</si>
  <si>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</si>
  <si>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</si>
  <si>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</si>
  <si>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</si>
  <si>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</si>
  <si>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</si>
  <si>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</si>
  <si>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</si>
  <si>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</si>
  <si>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</si>
  <si>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</si>
  <si>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</si>
  <si>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</si>
  <si>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</si>
  <si>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</si>
  <si>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</si>
  <si>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</si>
  <si>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</si>
  <si>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</si>
  <si>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</si>
  <si>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</si>
  <si>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</si>
  <si>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</si>
  <si>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</si>
  <si>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</si>
  <si>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</si>
  <si>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</si>
  <si>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</si>
  <si>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</si>
  <si>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</si>
  <si>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</si>
  <si>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</si>
  <si>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</si>
  <si>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</si>
  <si>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</si>
  <si>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</si>
  <si>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</si>
  <si>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</si>
  <si>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</si>
  <si>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</si>
  <si>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</si>
  <si>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</si>
  <si>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</si>
  <si>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</si>
  <si>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</si>
  <si>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</si>
  <si>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</si>
  <si>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</si>
  <si>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</si>
  <si>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</si>
  <si>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</si>
  <si>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</si>
  <si>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</si>
  <si>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</si>
  <si>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</si>
  <si>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</si>
  <si>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</si>
  <si>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</si>
  <si>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</si>
  <si>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</si>
  <si>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</si>
  <si>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</si>
  <si>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</si>
  <si>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</si>
  <si>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</si>
  <si>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</si>
  <si>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</si>
  <si>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</si>
  <si>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</si>
  <si>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</si>
  <si>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</si>
  <si>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</si>
  <si>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</si>
  <si>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</si>
  <si>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</si>
  <si>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</si>
  <si>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</si>
  <si>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</si>
  <si>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</si>
  <si>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</si>
  <si>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</si>
  <si>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</si>
  <si>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</si>
  <si>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</si>
  <si>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</si>
  <si>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</si>
  <si>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</si>
  <si>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</si>
  <si>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</si>
  <si>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</si>
  <si>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</si>
  <si>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</si>
  <si>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</si>
  <si>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</si>
  <si>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</si>
  <si>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</si>
  <si>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</si>
  <si>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</si>
  <si>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</si>
  <si>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</si>
  <si>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</si>
  <si>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</si>
  <si>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</si>
  <si>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</si>
  <si>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</si>
  <si>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</si>
  <si>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</si>
  <si>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</si>
  <si>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</si>
  <si>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</si>
  <si>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</si>
  <si>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</si>
  <si>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</si>
  <si>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</si>
  <si>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</si>
  <si>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</si>
  <si>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</si>
  <si>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</si>
  <si>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</si>
  <si>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</si>
  <si>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</si>
  <si>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</si>
  <si>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</si>
  <si>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</si>
  <si>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</si>
  <si>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</si>
  <si>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</si>
  <si>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</si>
  <si>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</si>
  <si>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</si>
  <si>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</si>
  <si>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</si>
  <si>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</si>
  <si>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</si>
  <si>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</si>
  <si>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</si>
  <si>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</si>
  <si>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</si>
  <si>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</si>
  <si>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</si>
  <si>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</si>
  <si>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</si>
  <si>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</si>
  <si>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</si>
  <si>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</si>
  <si>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</si>
  <si>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</si>
  <si>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</si>
  <si>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</si>
  <si>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</si>
  <si>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</si>
  <si>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</si>
  <si>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</si>
  <si>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</si>
  <si>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</si>
  <si>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</si>
  <si>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</si>
  <si>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</si>
  <si>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</si>
  <si>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</si>
  <si>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</si>
  <si>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</si>
  <si>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</si>
  <si>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</si>
  <si>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</si>
  <si>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</si>
  <si>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</si>
  <si>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</si>
  <si>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</si>
  <si>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</si>
  <si>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</si>
  <si>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</si>
  <si>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</si>
  <si>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</si>
  <si>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</si>
  <si>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</si>
  <si>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</si>
  <si>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</si>
  <si>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</si>
  <si>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</si>
  <si>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</si>
  <si>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</si>
  <si>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</si>
  <si>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</si>
  <si>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</si>
  <si>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</si>
  <si>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</si>
  <si>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</si>
  <si>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</si>
  <si>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</si>
  <si>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</si>
  <si>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</si>
  <si>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</si>
  <si>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</si>
  <si>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</si>
  <si>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</si>
  <si>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</si>
  <si>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</si>
  <si>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</si>
  <si>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</si>
  <si>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</si>
  <si>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</si>
  <si>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</si>
  <si>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</si>
  <si>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</si>
  <si>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</si>
  <si>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</si>
  <si>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</si>
  <si>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</si>
  <si>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</si>
  <si>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</si>
  <si>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</si>
  <si>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</si>
  <si>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</si>
  <si>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</si>
  <si>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</si>
  <si>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</si>
  <si>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</si>
  <si>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</si>
  <si>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</si>
  <si>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</si>
  <si>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</si>
  <si>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</si>
  <si>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</si>
  <si>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</si>
  <si>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</si>
  <si>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</si>
  <si>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</si>
  <si>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</si>
  <si>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</si>
  <si>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</si>
  <si>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</si>
  <si>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</si>
  <si>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</si>
  <si>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</si>
  <si>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</si>
  <si>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</si>
  <si>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</si>
  <si>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</si>
  <si>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</si>
  <si>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</si>
  <si>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</si>
  <si>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</si>
  <si>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</si>
  <si>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</si>
  <si>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</si>
  <si>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</si>
  <si>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</si>
  <si>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</si>
  <si>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</si>
  <si>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</si>
  <si>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</si>
  <si>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</si>
  <si>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</si>
  <si>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</si>
  <si>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</si>
  <si>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</si>
  <si>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</si>
  <si>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</si>
  <si>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</si>
  <si>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</si>
  <si>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</si>
  <si>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</si>
  <si>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</si>
  <si>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</si>
  <si>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</si>
  <si>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</si>
  <si>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</si>
  <si>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</si>
  <si>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</si>
  <si>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</si>
  <si>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</si>
  <si>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</si>
  <si>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</si>
  <si>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</si>
  <si>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</si>
  <si>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</si>
  <si>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</si>
  <si>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</si>
  <si>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</si>
  <si>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</si>
  <si>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</si>
  <si>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</si>
  <si>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</si>
  <si>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</si>
  <si>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</si>
  <si>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</si>
  <si>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</si>
  <si>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</si>
  <si>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</si>
  <si>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</si>
  <si>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</si>
  <si>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</si>
  <si>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</si>
  <si>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</si>
  <si>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</si>
  <si>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</si>
  <si>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</si>
  <si>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</si>
  <si>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</si>
  <si>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</si>
  <si>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</si>
  <si>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</si>
  <si>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</si>
  <si>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</si>
  <si>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</si>
  <si>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</si>
  <si>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</si>
  <si>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</si>
  <si>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</si>
  <si>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</si>
  <si>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</si>
  <si>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</si>
  <si>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</si>
  <si>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</si>
  <si>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</si>
  <si>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</si>
  <si>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</si>
  <si>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</si>
  <si>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</si>
  <si>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</si>
  <si>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</si>
  <si>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</si>
  <si>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</si>
  <si>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</si>
  <si>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</si>
  <si>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</si>
  <si>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</si>
  <si>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</si>
  <si>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</si>
  <si>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</si>
  <si>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</si>
  <si>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</si>
  <si>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</si>
  <si>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</si>
  <si>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</si>
  <si>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</si>
  <si>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</si>
  <si>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</si>
  <si>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</si>
  <si>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</si>
  <si>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</si>
  <si>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</si>
  <si>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</si>
  <si>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</si>
  <si>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</si>
  <si>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</si>
  <si>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</si>
  <si>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</si>
  <si>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</si>
  <si>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</si>
  <si>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</si>
  <si>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</si>
  <si>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</si>
  <si>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</si>
  <si>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</si>
  <si>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</si>
  <si>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</si>
  <si>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</si>
  <si>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</si>
  <si>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</si>
  <si>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</si>
  <si>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</si>
  <si>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</si>
  <si>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</si>
  <si>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</si>
  <si>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</si>
  <si>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</si>
  <si>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</si>
  <si>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</si>
  <si>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</si>
  <si>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</si>
  <si>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</si>
  <si>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</si>
  <si>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</si>
  <si>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</si>
  <si>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</si>
  <si>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</si>
  <si>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</si>
  <si>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</si>
  <si>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</si>
  <si>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</si>
  <si>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</si>
  <si>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</si>
  <si>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</si>
  <si>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</si>
  <si>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</si>
  <si>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</si>
  <si>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</si>
  <si>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</si>
  <si>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</si>
  <si>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</si>
  <si>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</si>
  <si>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</si>
  <si>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</si>
  <si>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</si>
  <si>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</si>
  <si>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</si>
  <si>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</si>
  <si>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</si>
  <si>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</si>
  <si>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</si>
  <si>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</si>
  <si>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</si>
  <si>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</si>
  <si>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</si>
  <si>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</si>
  <si>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</si>
  <si>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</si>
  <si>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</si>
  <si>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</si>
  <si>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</si>
  <si>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</si>
  <si>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</si>
  <si>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</si>
  <si>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</si>
  <si>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</si>
  <si>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</si>
  <si>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</si>
  <si>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</si>
  <si>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</si>
  <si>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</si>
  <si>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</si>
  <si>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</si>
  <si>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</si>
  <si>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</si>
  <si>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</si>
  <si>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</si>
  <si>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</si>
  <si>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</si>
  <si>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</si>
  <si>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</si>
  <si>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</si>
  <si>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</si>
  <si>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</si>
  <si>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</si>
  <si>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</si>
  <si>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</si>
  <si>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</si>
  <si>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</si>
  <si>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</si>
  <si>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</si>
  <si>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</si>
  <si>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</si>
  <si>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</si>
  <si>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</si>
  <si>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</si>
  <si>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</si>
  <si>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</si>
  <si>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</si>
  <si>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</si>
  <si>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</si>
  <si>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</si>
  <si>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</si>
  <si>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</si>
  <si>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</si>
  <si>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</si>
  <si>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</si>
  <si>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</si>
  <si>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</si>
  <si>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</si>
  <si>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</si>
  <si>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</si>
  <si>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</si>
  <si>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</si>
  <si>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</si>
  <si>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</si>
  <si>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</si>
  <si>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</si>
  <si>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</si>
  <si>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</si>
  <si>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</si>
  <si>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</si>
  <si>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</si>
  <si>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</si>
  <si>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</si>
  <si>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</si>
  <si>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</si>
  <si>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</si>
  <si>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</si>
  <si>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</si>
  <si>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</si>
  <si>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</si>
  <si>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</si>
  <si>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</si>
  <si>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</si>
  <si>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</si>
  <si>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</si>
  <si>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</si>
  <si>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</si>
  <si>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</si>
  <si>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</si>
  <si>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</si>
  <si>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</si>
  <si>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</si>
  <si>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</si>
  <si>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</si>
  <si>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</si>
  <si>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</si>
  <si>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</si>
  <si>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</si>
  <si>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</si>
  <si>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</si>
  <si>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</si>
  <si>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</si>
  <si>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</si>
  <si>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</si>
  <si>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</si>
  <si>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</si>
  <si>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</si>
  <si>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</si>
  <si>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</si>
  <si>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</si>
  <si>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</si>
  <si>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</si>
  <si>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</si>
  <si>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</si>
  <si>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</si>
  <si>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</si>
  <si>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</si>
  <si>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</si>
  <si>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</si>
  <si>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</si>
  <si>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</si>
  <si>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</si>
  <si>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</si>
  <si>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</si>
  <si>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</si>
  <si>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</si>
  <si>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</si>
  <si>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</si>
  <si>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</si>
  <si>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</si>
  <si>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</si>
  <si>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</si>
  <si>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</si>
  <si>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</si>
  <si>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</si>
  <si>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</si>
  <si>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</si>
  <si>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</si>
  <si>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</si>
  <si>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</si>
  <si>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</si>
  <si>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</si>
  <si>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</si>
  <si>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</si>
  <si>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</si>
  <si>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</si>
  <si>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</si>
  <si>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</si>
  <si>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</si>
  <si>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</si>
  <si>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</si>
  <si>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</si>
  <si>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</si>
  <si>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</si>
  <si>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</si>
  <si>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</si>
  <si>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</si>
  <si>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</si>
  <si>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</si>
  <si>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</si>
  <si>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</si>
  <si>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</si>
  <si>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</si>
  <si>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</si>
  <si>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</si>
  <si>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</si>
  <si>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</si>
  <si>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</si>
  <si>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</si>
  <si>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</si>
  <si>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</si>
  <si>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</si>
  <si>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</si>
  <si>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</si>
  <si>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</si>
  <si>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</si>
  <si>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</si>
  <si>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</si>
  <si>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</si>
  <si>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</si>
  <si>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</si>
  <si>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</si>
  <si>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</si>
  <si>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</si>
  <si>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</si>
  <si>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</si>
  <si>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</si>
  <si>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</si>
  <si>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</si>
  <si>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</si>
  <si>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</si>
  <si>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</si>
  <si>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</si>
  <si>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</si>
  <si>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</si>
  <si>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</si>
  <si>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</si>
  <si>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</si>
  <si>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</si>
  <si>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</si>
  <si>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</si>
  <si>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</si>
  <si>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</si>
  <si>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</si>
  <si>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</si>
  <si>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</si>
  <si>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</si>
  <si>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</si>
  <si>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</si>
  <si>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</si>
  <si>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</si>
  <si>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</si>
  <si>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</si>
  <si>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</si>
  <si>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</si>
  <si>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</si>
  <si>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</si>
  <si>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</si>
  <si>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</si>
  <si>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</si>
  <si>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</si>
  <si>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</si>
  <si>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</si>
  <si>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</si>
  <si>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</si>
  <si>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</si>
  <si>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</si>
  <si>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</si>
  <si>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</si>
  <si>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</si>
  <si>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</si>
  <si>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</si>
  <si>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</si>
  <si>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</si>
  <si>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</si>
  <si>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</si>
  <si>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</si>
  <si>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</si>
  <si>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</si>
  <si>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</si>
  <si>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</si>
  <si>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</si>
  <si>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</si>
  <si>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</si>
  <si>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</si>
  <si>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</si>
  <si>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</si>
  <si>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</si>
  <si>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</si>
  <si>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</si>
  <si>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</si>
  <si>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</si>
  <si>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</si>
  <si>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</si>
  <si>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</si>
  <si>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</si>
  <si>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</si>
  <si>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</si>
  <si>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</si>
  <si>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</si>
  <si>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</si>
  <si>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</si>
  <si>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</si>
  <si>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</si>
  <si>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</si>
  <si>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</si>
  <si>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</si>
  <si>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</si>
  <si>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</si>
  <si>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</si>
  <si>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</si>
  <si>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</si>
  <si>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</si>
  <si>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</si>
  <si>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</si>
  <si>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</si>
  <si>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</si>
  <si>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</si>
  <si>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</si>
  <si>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</si>
  <si>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</si>
  <si>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</si>
  <si>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</si>
  <si>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</si>
  <si>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</si>
  <si>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</si>
  <si>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</si>
  <si>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</si>
  <si>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</si>
  <si>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</si>
  <si>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</si>
  <si>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</si>
  <si>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</si>
  <si>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</si>
  <si>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</si>
  <si>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</si>
  <si>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</si>
  <si>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</si>
  <si>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</si>
  <si>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</si>
  <si>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</si>
  <si>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</si>
  <si>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</si>
  <si>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</si>
  <si>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</si>
  <si>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</si>
  <si>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</si>
  <si>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</si>
  <si>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</si>
  <si>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</si>
  <si>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</si>
  <si>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</si>
  <si>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</si>
  <si>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</si>
  <si>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</si>
  <si>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</si>
  <si>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</si>
  <si>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</si>
  <si>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</si>
  <si>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</si>
  <si>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</si>
  <si>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</si>
  <si>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</si>
  <si>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</si>
  <si>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</si>
  <si>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</si>
  <si>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</si>
  <si>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</si>
  <si>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</si>
  <si>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</si>
  <si>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</si>
  <si>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</si>
  <si>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</si>
  <si>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</si>
  <si>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</si>
  <si>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</si>
  <si>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</si>
  <si>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</si>
  <si>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</si>
  <si>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</si>
  <si>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</si>
  <si>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</si>
  <si>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</si>
  <si>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</si>
  <si>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</si>
  <si>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</si>
  <si>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</si>
  <si>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</si>
  <si>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</si>
  <si>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</si>
  <si>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</si>
  <si>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</si>
  <si>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</si>
  <si>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</si>
  <si>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</si>
  <si>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</si>
  <si>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</si>
  <si>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</si>
  <si>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</si>
  <si>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</si>
  <si>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</si>
  <si>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</si>
  <si>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</si>
  <si>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</si>
  <si>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</si>
  <si>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</si>
  <si>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</si>
  <si>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</si>
  <si>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</si>
  <si>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</si>
  <si>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</si>
  <si>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</si>
  <si>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</si>
  <si>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</si>
  <si>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</si>
  <si>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</si>
  <si>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</si>
  <si>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</si>
  <si>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</si>
  <si>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</si>
  <si>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</si>
  <si>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</si>
  <si>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</si>
  <si>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</si>
  <si>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</si>
  <si>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</si>
  <si>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</si>
  <si>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</si>
  <si>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</si>
  <si>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</si>
  <si>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</si>
  <si>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</si>
  <si>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</si>
  <si>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</si>
  <si>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</si>
  <si>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</si>
  <si>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</si>
  <si>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</si>
  <si>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</si>
  <si>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</si>
  <si>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</si>
  <si>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</si>
  <si>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</si>
  <si>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</si>
  <si>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</si>
  <si>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</si>
  <si>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</si>
  <si>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</si>
  <si>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</si>
  <si>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</si>
  <si>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</si>
  <si>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</si>
  <si>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</si>
  <si>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</si>
  <si>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</si>
  <si>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</si>
  <si>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</si>
  <si>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</si>
  <si>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</si>
  <si>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</si>
  <si>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</si>
  <si>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</si>
  <si>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</si>
  <si>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</si>
  <si>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</si>
  <si>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</si>
  <si>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</si>
  <si>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</si>
  <si>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</si>
  <si>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</si>
  <si>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</si>
  <si>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</si>
  <si>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</si>
  <si>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</si>
  <si>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</si>
  <si>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</si>
  <si>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</si>
  <si>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</si>
  <si>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</si>
  <si>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</si>
  <si>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</si>
  <si>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</si>
  <si>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</si>
  <si>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</si>
  <si>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</si>
  <si>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</si>
  <si>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</si>
  <si>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</si>
  <si>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</si>
  <si>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</si>
  <si>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</si>
  <si>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</si>
  <si>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</si>
  <si>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</si>
  <si>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</si>
  <si>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</si>
  <si>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</si>
  <si>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</si>
  <si>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</si>
  <si>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</si>
  <si>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</si>
  <si>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</si>
  <si>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</si>
  <si>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</si>
  <si>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</si>
  <si>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</si>
  <si>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</si>
  <si>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</si>
  <si>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</si>
  <si>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</si>
  <si>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</si>
  <si>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</si>
  <si>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</si>
  <si>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</si>
  <si>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</si>
  <si>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</si>
  <si>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</si>
  <si>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</si>
  <si>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</si>
  <si>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</si>
  <si>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</si>
  <si>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</si>
  <si>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</si>
  <si>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</si>
  <si>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</si>
  <si>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</si>
  <si>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</si>
  <si>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</si>
  <si>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</si>
  <si>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</si>
  <si>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</si>
  <si>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</si>
  <si>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</si>
  <si>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</si>
  <si>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</si>
  <si>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</si>
  <si>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</si>
  <si>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</si>
  <si>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</si>
  <si>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</si>
  <si>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</si>
  <si>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</si>
  <si>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</si>
  <si>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</si>
  <si>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</si>
  <si>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</si>
  <si>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</si>
  <si>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</si>
  <si>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</si>
  <si>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</si>
  <si>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</si>
  <si>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</si>
  <si>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</si>
  <si>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</si>
  <si>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</si>
  <si>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</si>
  <si>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</si>
  <si>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</si>
  <si>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</si>
  <si>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</si>
  <si>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</si>
  <si>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</si>
  <si>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</si>
  <si>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</si>
  <si>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</si>
  <si>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</si>
  <si>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</si>
  <si>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</si>
  <si>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</si>
  <si>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</si>
  <si>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</si>
  <si>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</si>
  <si>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</si>
  <si>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</si>
  <si>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</si>
  <si>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</si>
  <si>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</si>
  <si>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</si>
  <si>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</si>
  <si>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</si>
  <si>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</si>
  <si>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</si>
  <si>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</si>
  <si>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</si>
  <si>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</si>
  <si>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</si>
  <si>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</si>
  <si>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</si>
  <si>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</si>
  <si>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</si>
  <si>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</si>
  <si>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</si>
  <si>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</si>
  <si>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</si>
  <si>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</si>
  <si>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</si>
  <si>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</si>
  <si>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</si>
  <si>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</si>
  <si>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</si>
  <si>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</si>
  <si>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</si>
  <si>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</si>
  <si>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</si>
  <si>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</si>
  <si>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</si>
  <si>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</si>
  <si>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</si>
  <si>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</si>
  <si>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</si>
  <si>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</si>
  <si>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</si>
  <si>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</si>
  <si>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</si>
  <si>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</si>
  <si>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</si>
  <si>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</si>
  <si>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</si>
  <si>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</si>
  <si>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</si>
  <si>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</si>
  <si>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</si>
  <si>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</si>
  <si>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</si>
  <si>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</si>
  <si>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</si>
  <si>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</si>
  <si>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</si>
  <si>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</si>
  <si>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</si>
  <si>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</si>
  <si>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</si>
  <si>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</si>
  <si>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</si>
  <si>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</si>
  <si>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</si>
  <si>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</si>
  <si>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</si>
  <si>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</si>
  <si>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</si>
  <si>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</si>
  <si>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</si>
  <si>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</si>
  <si>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</si>
  <si>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</si>
  <si>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</si>
  <si>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</si>
  <si>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</si>
  <si>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</si>
  <si>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</si>
  <si>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</si>
  <si>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</si>
  <si>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</si>
  <si>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</si>
  <si>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</si>
  <si>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</si>
  <si>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</si>
  <si>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</si>
  <si>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</si>
  <si>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</si>
  <si>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</si>
  <si>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</si>
  <si>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</si>
  <si>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</si>
  <si>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</si>
  <si>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</si>
  <si>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</si>
  <si>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</si>
  <si>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</si>
  <si>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</si>
  <si>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</si>
  <si>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</si>
  <si>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</si>
  <si>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</si>
  <si>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</si>
  <si>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</si>
  <si>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</si>
  <si>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</si>
  <si>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</si>
  <si>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</si>
  <si>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</si>
  <si>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</si>
  <si>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</si>
  <si>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</si>
  <si>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</si>
  <si>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</si>
  <si>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</si>
  <si>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</si>
  <si>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</si>
  <si>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</si>
  <si>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</si>
  <si>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</si>
  <si>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</si>
  <si>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</si>
  <si>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</si>
  <si>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</si>
  <si>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</si>
  <si>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</si>
  <si>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</si>
  <si>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</si>
  <si>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</si>
  <si>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</si>
  <si>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</si>
  <si>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</si>
  <si>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</si>
  <si>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</si>
  <si>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</si>
  <si>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</si>
  <si>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</si>
  <si>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</si>
  <si>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</si>
  <si>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</si>
  <si>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</si>
  <si>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</si>
  <si>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</si>
  <si>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</si>
  <si>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</si>
  <si>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</si>
  <si>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</si>
  <si>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</si>
  <si>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</si>
  <si>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</si>
  <si>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</si>
  <si>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</si>
  <si>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</si>
  <si>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</si>
  <si>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</si>
  <si>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</si>
  <si>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</si>
  <si>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</si>
  <si>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</si>
  <si>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</si>
  <si>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</si>
  <si>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</si>
  <si>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</si>
  <si>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</si>
  <si>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</si>
  <si>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</si>
  <si>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</si>
  <si>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</si>
  <si>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</si>
  <si>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</si>
  <si>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</si>
  <si>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</si>
  <si>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</si>
  <si>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</si>
  <si>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</si>
  <si>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</si>
  <si>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</si>
  <si>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</si>
  <si>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</si>
  <si>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</si>
  <si>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</si>
  <si>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</si>
  <si>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</si>
  <si>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</si>
  <si>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</si>
  <si>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</si>
  <si>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</si>
  <si>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</si>
  <si>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</si>
  <si>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</si>
  <si>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</si>
  <si>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</si>
  <si>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</si>
  <si>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</si>
  <si>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</si>
  <si>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</si>
  <si>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</si>
  <si>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</si>
  <si>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</si>
  <si>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</si>
  <si>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</si>
  <si>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</si>
  <si>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</si>
  <si>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</si>
  <si>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</si>
  <si>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</si>
  <si>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</si>
  <si>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</si>
  <si>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</si>
  <si>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</si>
  <si>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</si>
  <si>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</si>
  <si>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</si>
  <si>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</si>
  <si>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</si>
  <si>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</si>
  <si>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</si>
  <si>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</si>
  <si>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</si>
  <si>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</si>
  <si>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</si>
  <si>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</si>
  <si>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</si>
  <si>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</si>
  <si>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</si>
  <si>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</si>
  <si>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</si>
  <si>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</si>
  <si>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</si>
  <si>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</si>
  <si>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</si>
  <si>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</si>
  <si>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</si>
  <si>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</si>
  <si>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</si>
  <si>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</si>
  <si>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</si>
  <si>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</si>
  <si>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</si>
  <si>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</si>
  <si>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</si>
  <si>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</si>
  <si>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</si>
  <si>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</si>
  <si>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</si>
  <si>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</si>
  <si>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</si>
  <si>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</si>
  <si>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</si>
  <si>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</si>
  <si>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</si>
  <si>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</si>
  <si>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</si>
  <si>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</si>
  <si>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</si>
  <si>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</si>
  <si>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</si>
  <si>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</si>
  <si>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</si>
  <si>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</si>
  <si>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</si>
  <si>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</si>
  <si>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</si>
  <si>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</si>
  <si>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</si>
  <si>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</si>
  <si>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</si>
  <si>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</si>
  <si>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</si>
  <si>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</si>
  <si>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</si>
  <si>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</si>
  <si>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</si>
  <si>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</si>
  <si>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</si>
  <si>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</si>
  <si>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</si>
  <si>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</si>
  <si>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</si>
  <si>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</si>
  <si>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</si>
  <si>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</si>
  <si>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</si>
  <si>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</si>
  <si>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</si>
  <si>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</si>
  <si>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</si>
  <si>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</si>
  <si>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</si>
  <si>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</si>
  <si>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</si>
  <si>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</si>
  <si>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</si>
  <si>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</si>
  <si>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</si>
  <si>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</si>
  <si>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</si>
  <si>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</si>
  <si>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</si>
  <si>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</si>
  <si>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</si>
  <si>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</si>
  <si>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</si>
  <si>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</si>
  <si>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</si>
  <si>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</si>
  <si>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</si>
  <si>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</si>
  <si>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</si>
  <si>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</si>
  <si>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</si>
  <si>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</si>
  <si>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</si>
  <si>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</si>
  <si>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</si>
  <si>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</si>
  <si>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</si>
  <si>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</si>
  <si>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</si>
  <si>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</si>
  <si>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</si>
  <si>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</si>
  <si>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</si>
  <si>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</si>
  <si>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</si>
  <si>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</si>
  <si>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</si>
  <si>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</si>
  <si>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</si>
  <si>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</si>
  <si>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</si>
  <si>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</si>
  <si>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</si>
  <si>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</si>
  <si>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</si>
  <si>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</si>
  <si>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</si>
  <si>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</si>
  <si>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</si>
  <si>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</si>
  <si>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</si>
  <si>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</si>
  <si>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</si>
  <si>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</si>
  <si>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</si>
  <si>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</si>
  <si>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</si>
  <si>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</si>
  <si>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</si>
  <si>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</si>
  <si>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</si>
  <si>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</si>
  <si>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</si>
  <si>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</si>
  <si>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</si>
  <si>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</si>
  <si>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</si>
  <si>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</si>
  <si>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</si>
  <si>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</si>
  <si>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</si>
  <si>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</si>
  <si>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</si>
  <si>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</si>
  <si>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</si>
  <si>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</si>
  <si>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</si>
  <si>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</si>
  <si>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</si>
  <si>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</si>
  <si>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</si>
  <si>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</si>
  <si>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</si>
  <si>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</si>
  <si>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</si>
  <si>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</si>
  <si>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</si>
  <si>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</si>
  <si>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</si>
  <si>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</si>
  <si>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</si>
  <si>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</si>
  <si>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</si>
  <si>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</si>
  <si>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</si>
  <si>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</si>
  <si>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</si>
  <si>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</si>
  <si>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</si>
  <si>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</si>
  <si>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</si>
  <si>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</si>
  <si>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</si>
  <si>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</si>
  <si>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</si>
  <si>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</si>
  <si>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</si>
  <si>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</si>
  <si>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</si>
  <si>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</si>
  <si>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</si>
  <si>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</si>
  <si>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</si>
  <si>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</si>
  <si>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</si>
  <si>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</si>
  <si>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</si>
  <si>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</si>
  <si>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</si>
  <si>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</si>
  <si>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</si>
  <si>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</si>
  <si>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</si>
  <si>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</si>
  <si>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</si>
  <si>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</si>
  <si>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</si>
  <si>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</si>
  <si>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</si>
  <si>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</si>
  <si>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</si>
  <si>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</si>
  <si>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</si>
  <si>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</si>
  <si>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</si>
  <si>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</si>
  <si>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</si>
  <si>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</si>
  <si>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</si>
  <si>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</si>
  <si>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</si>
  <si>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</si>
  <si>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</si>
  <si>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</si>
  <si>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</si>
  <si>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</si>
  <si>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</si>
  <si>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</si>
  <si>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</si>
  <si>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</si>
  <si>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</si>
  <si>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</si>
  <si>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</si>
  <si>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</si>
  <si>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</si>
  <si>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</si>
  <si>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</si>
  <si>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</si>
  <si>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</si>
  <si>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</si>
  <si>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</si>
  <si>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</si>
  <si>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</si>
  <si>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</si>
  <si>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</si>
  <si>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</si>
  <si>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</si>
  <si>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</si>
  <si>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</si>
  <si>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</si>
  <si>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</si>
  <si>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</si>
  <si>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</si>
  <si>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</si>
  <si>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</si>
  <si>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</si>
  <si>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</si>
  <si>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</si>
  <si>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</si>
  <si>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</si>
  <si>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</si>
  <si>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</si>
  <si>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</si>
  <si>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</si>
  <si>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</si>
  <si>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</si>
  <si>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</si>
  <si>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</si>
  <si>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</si>
  <si>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</si>
  <si>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</si>
  <si>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</si>
  <si>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</si>
  <si>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</si>
  <si>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</si>
  <si>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</si>
  <si>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</si>
  <si>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</si>
  <si>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</si>
  <si>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</si>
  <si>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</si>
  <si>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</si>
  <si>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</si>
  <si>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</si>
  <si>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</si>
  <si>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</si>
  <si>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</si>
  <si>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</si>
  <si>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</si>
  <si>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</si>
  <si>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</si>
  <si>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</si>
  <si>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</si>
  <si>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</si>
  <si>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</si>
  <si>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</si>
  <si>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</si>
  <si>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</si>
  <si>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</si>
  <si>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</si>
  <si>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</si>
  <si>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</si>
  <si>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</si>
  <si>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</si>
  <si>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</si>
  <si>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</si>
  <si>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</si>
  <si>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</si>
  <si>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</si>
  <si>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</si>
  <si>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</si>
  <si>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</si>
  <si>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</si>
  <si>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</si>
  <si>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</si>
  <si>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</si>
  <si>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</si>
  <si>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</si>
  <si>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</si>
  <si>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</si>
  <si>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</si>
  <si>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</si>
  <si>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</si>
  <si>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</si>
  <si>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</si>
  <si>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</si>
  <si>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</si>
  <si>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</si>
  <si>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</si>
  <si>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</si>
  <si>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</si>
  <si>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</si>
  <si>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</si>
  <si>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</si>
  <si>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</si>
  <si>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</si>
  <si>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</si>
  <si>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</si>
  <si>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</si>
  <si>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</si>
  <si>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</si>
  <si>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</si>
  <si>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</si>
  <si>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</si>
  <si>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</si>
  <si>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</si>
  <si>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</si>
  <si>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</si>
  <si>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</si>
  <si>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</si>
  <si>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</si>
  <si>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</si>
  <si>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</si>
  <si>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</si>
  <si>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</si>
  <si>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</si>
  <si>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</si>
  <si>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</si>
  <si>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</si>
  <si>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</si>
  <si>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</si>
  <si>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</si>
  <si>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</si>
  <si>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</si>
  <si>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</si>
  <si>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</si>
  <si>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</si>
  <si>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</si>
  <si>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</si>
  <si>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</si>
  <si>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</si>
  <si>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</si>
  <si>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</si>
  <si>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</si>
  <si>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</si>
  <si>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</si>
  <si>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</si>
  <si>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</si>
  <si>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</si>
  <si>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</si>
  <si>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</si>
  <si>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</si>
  <si>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</si>
  <si>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</si>
  <si>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</si>
  <si>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</si>
  <si>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</si>
  <si>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</si>
  <si>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</si>
  <si>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</si>
  <si>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</si>
  <si>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</si>
  <si>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</si>
  <si>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</si>
  <si>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</si>
  <si>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</si>
  <si>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</si>
  <si>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</si>
  <si>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</si>
  <si>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</si>
  <si>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</si>
  <si>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</si>
  <si>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</si>
  <si>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</si>
  <si>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</si>
  <si>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</si>
  <si>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</si>
  <si>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</si>
  <si>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</si>
  <si>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</si>
  <si>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</si>
  <si>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</si>
  <si>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</si>
  <si>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</si>
  <si>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</si>
  <si>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</si>
  <si>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</si>
  <si>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</si>
  <si>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</si>
  <si>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</si>
  <si>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</si>
  <si>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</si>
  <si>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</si>
  <si>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</si>
  <si>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</si>
  <si>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</si>
  <si>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</si>
  <si>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</si>
  <si>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</si>
  <si>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</si>
  <si>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</si>
  <si>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</si>
  <si>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</si>
  <si>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</si>
  <si>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</si>
  <si>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</si>
  <si>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</si>
  <si>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</si>
  <si>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</si>
  <si>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</si>
  <si>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</si>
  <si>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</si>
  <si>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</si>
  <si>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</si>
  <si>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</si>
  <si>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</si>
  <si>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</si>
  <si>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</si>
  <si>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</si>
  <si>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</si>
  <si>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</si>
  <si>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</si>
  <si>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</si>
  <si>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</si>
  <si>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</si>
  <si>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</si>
  <si>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</si>
  <si>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</si>
  <si>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</si>
  <si>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</si>
  <si>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</si>
  <si>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</si>
  <si>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</si>
  <si>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</si>
  <si>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</si>
  <si>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</si>
  <si>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</si>
  <si>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</si>
  <si>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</si>
  <si>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</si>
  <si>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</si>
  <si>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</si>
  <si>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</si>
  <si>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</si>
  <si>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</si>
  <si>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</si>
  <si>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</si>
  <si>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</si>
  <si>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</si>
  <si>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</si>
  <si>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</si>
  <si>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</si>
  <si>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</si>
  <si>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</si>
  <si>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</si>
  <si>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</si>
  <si>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</si>
  <si>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</si>
  <si>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</si>
  <si>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</si>
  <si>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</si>
  <si>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</si>
  <si>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</si>
  <si>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</si>
  <si>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</si>
  <si>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</si>
  <si>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</si>
  <si>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</si>
  <si>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</si>
  <si>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</si>
  <si>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</si>
  <si>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</si>
  <si>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</si>
  <si>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</si>
  <si>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</si>
  <si>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</si>
  <si>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</si>
  <si>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</si>
  <si>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</si>
  <si>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</si>
  <si>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</si>
  <si>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</si>
  <si>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</si>
  <si>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</si>
  <si>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</si>
  <si>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</si>
  <si>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</si>
  <si>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</si>
  <si>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</si>
  <si>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</si>
  <si>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</si>
  <si>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</si>
  <si>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</si>
  <si>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</si>
  <si>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</si>
  <si>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</si>
  <si>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</si>
  <si>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</si>
  <si>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</si>
  <si>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</si>
  <si>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</si>
  <si>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</si>
  <si>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</si>
  <si>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</si>
  <si>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</si>
  <si>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</si>
  <si>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</si>
  <si>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</si>
  <si>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</si>
  <si>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</si>
  <si>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</si>
  <si>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</si>
  <si>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</si>
  <si>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</si>
  <si>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</si>
  <si>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</si>
  <si>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</si>
  <si>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</si>
  <si>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</si>
  <si>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</si>
  <si>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</si>
  <si>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</si>
  <si>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</si>
  <si>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</si>
  <si>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</si>
  <si>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</si>
  <si>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</si>
  <si>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</si>
  <si>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</si>
  <si>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</si>
  <si>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</si>
  <si>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</si>
  <si>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</si>
  <si>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</si>
  <si>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</si>
  <si>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</si>
  <si>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</si>
  <si>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</si>
  <si>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</si>
  <si>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</si>
  <si>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</si>
  <si>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</si>
  <si>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</si>
  <si>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</si>
  <si>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</si>
  <si>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</si>
  <si>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</si>
  <si>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</si>
  <si>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</si>
  <si>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</si>
  <si>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</si>
  <si>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</si>
  <si>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</si>
  <si>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</si>
  <si>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</si>
  <si>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</si>
  <si>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</si>
  <si>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</si>
  <si>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</si>
  <si>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</si>
  <si>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</si>
  <si>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</si>
  <si>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</si>
  <si>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</si>
  <si>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</si>
  <si>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</si>
  <si>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</si>
  <si>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</si>
  <si>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</si>
  <si>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</si>
  <si>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</si>
  <si>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</si>
  <si>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</si>
  <si>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</si>
  <si>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</si>
  <si>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</si>
  <si>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</si>
  <si>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</si>
  <si>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</si>
  <si>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</si>
  <si>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</si>
  <si>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</si>
  <si>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</si>
  <si>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</si>
  <si>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</si>
  <si>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</si>
  <si>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</si>
  <si>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</si>
  <si>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</si>
  <si>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</si>
  <si>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</si>
  <si>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</si>
  <si>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</si>
  <si>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</si>
  <si>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</si>
  <si>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</si>
  <si>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</si>
  <si>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</si>
  <si>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</si>
  <si>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</si>
  <si>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</si>
  <si>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</si>
  <si>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</si>
  <si>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</si>
  <si>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</si>
  <si>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</si>
  <si>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</si>
  <si>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</si>
  <si>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</si>
  <si>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</si>
  <si>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</si>
  <si>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</si>
  <si>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</si>
  <si>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</si>
  <si>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</si>
  <si>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</si>
  <si>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</si>
  <si>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</si>
  <si>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</si>
  <si>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</si>
  <si>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</si>
  <si>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</si>
  <si>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</si>
  <si>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</si>
  <si>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</si>
  <si>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</si>
  <si>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</si>
  <si>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</si>
  <si>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</si>
  <si>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</si>
  <si>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</si>
  <si>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</si>
  <si>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</si>
  <si>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</si>
  <si>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</si>
  <si>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</si>
  <si>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</si>
  <si>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</si>
  <si>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</si>
  <si>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</si>
  <si>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</si>
  <si>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</si>
  <si>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</si>
  <si>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</si>
  <si>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</si>
  <si>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</si>
  <si>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</si>
  <si>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</si>
  <si>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</si>
  <si>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</si>
  <si>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</si>
  <si>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</si>
  <si>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</si>
  <si>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</si>
  <si>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</si>
  <si>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</si>
  <si>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</si>
  <si>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</si>
  <si>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</si>
  <si>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</si>
  <si>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</si>
  <si>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</si>
  <si>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</si>
  <si>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</si>
  <si>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</si>
  <si>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</si>
  <si>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</si>
  <si>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</si>
  <si>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</si>
  <si>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</si>
  <si>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</si>
  <si>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</si>
  <si>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</si>
  <si>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</si>
  <si>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</si>
  <si>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</si>
  <si>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</si>
  <si>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</si>
  <si>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</si>
  <si>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</si>
  <si>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</si>
  <si>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</si>
  <si>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</si>
  <si>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</si>
  <si>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</si>
  <si>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</si>
  <si>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</si>
  <si>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</si>
  <si>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</si>
  <si>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</si>
  <si>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</si>
  <si>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</si>
  <si>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</si>
  <si>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</si>
  <si>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</si>
  <si>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</si>
  <si>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</si>
  <si>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</si>
  <si>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</si>
  <si>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</si>
  <si>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</si>
  <si>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</si>
  <si>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</si>
  <si>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</si>
  <si>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</si>
  <si>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</si>
  <si>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</si>
  <si>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</si>
  <si>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</si>
  <si>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</si>
  <si>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</si>
  <si>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</si>
  <si>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</si>
  <si>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</si>
  <si>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</si>
  <si>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</si>
  <si>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</si>
  <si>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</si>
  <si>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</si>
  <si>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</si>
  <si>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</si>
  <si>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</si>
  <si>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</si>
  <si>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</si>
  <si>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</si>
  <si>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</si>
  <si>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</si>
  <si>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</si>
  <si>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</si>
  <si>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</si>
  <si>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</si>
  <si>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</si>
  <si>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</si>
  <si>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</si>
  <si>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</si>
  <si>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</si>
  <si>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</si>
  <si>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</si>
  <si>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</si>
  <si>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</si>
  <si>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</si>
  <si>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</si>
  <si>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</si>
  <si>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</si>
  <si>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</si>
  <si>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</si>
  <si>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</si>
  <si>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</si>
  <si>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</si>
  <si>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</si>
  <si>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</si>
  <si>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</si>
  <si>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</si>
  <si>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</si>
  <si>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</si>
  <si>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</si>
  <si>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</si>
  <si>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</si>
  <si>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</si>
  <si>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</si>
  <si>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</si>
  <si>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</si>
  <si>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</si>
  <si>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</si>
  <si>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</si>
  <si>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</si>
  <si>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</si>
  <si>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</si>
  <si>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</si>
  <si>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</si>
  <si>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</si>
  <si>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</si>
  <si>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</si>
  <si>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</si>
  <si>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</si>
  <si>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</si>
  <si>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</si>
  <si>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</si>
  <si>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</si>
  <si>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</si>
  <si>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</si>
  <si>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</si>
  <si>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</si>
  <si>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</si>
  <si>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</si>
  <si>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</si>
  <si>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</si>
  <si>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</si>
  <si>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</si>
  <si>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</si>
  <si>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</si>
  <si>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</si>
  <si>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</si>
  <si>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</si>
  <si>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</si>
  <si>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</si>
  <si>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</si>
  <si>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</si>
  <si>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</si>
  <si>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</si>
  <si>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</si>
  <si>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</si>
  <si>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</si>
  <si>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</si>
  <si>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</si>
  <si>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</si>
  <si>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</si>
  <si>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</si>
  <si>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</si>
  <si>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</si>
  <si>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</si>
  <si>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</si>
  <si>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</si>
  <si>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</si>
  <si>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</si>
  <si>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</si>
  <si>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</si>
  <si>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</si>
  <si>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</si>
  <si>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</si>
  <si>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</si>
  <si>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</si>
  <si>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</si>
  <si>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</si>
  <si>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</si>
  <si>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</si>
  <si>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</si>
  <si>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</si>
  <si>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</si>
  <si>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</si>
  <si>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</si>
  <si>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</si>
  <si>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</si>
  <si>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</si>
  <si>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</si>
  <si>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</si>
  <si>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</si>
  <si>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</si>
  <si>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</si>
  <si>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</si>
  <si>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</si>
  <si>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</si>
  <si>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</si>
  <si>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</si>
  <si>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</si>
  <si>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</si>
  <si>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</si>
  <si>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</si>
  <si>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</si>
  <si>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</si>
  <si>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</si>
  <si>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</si>
  <si>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</si>
  <si>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</si>
  <si>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</si>
  <si>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</si>
  <si>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</si>
  <si>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</si>
  <si>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</si>
  <si>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</si>
  <si>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</si>
  <si>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</si>
  <si>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</si>
  <si>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</si>
  <si>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</si>
  <si>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</si>
  <si>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</si>
  <si>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</si>
  <si>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</si>
  <si>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</si>
  <si>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</si>
  <si>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</si>
  <si>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</si>
  <si>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</si>
  <si>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</si>
  <si>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</si>
  <si>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</si>
  <si>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</si>
  <si>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</si>
  <si>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</si>
  <si>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</si>
  <si>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</si>
  <si>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</si>
  <si>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</si>
  <si>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</si>
  <si>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</si>
  <si>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</si>
  <si>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</si>
  <si>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</si>
  <si>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</si>
  <si>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</si>
  <si>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</si>
  <si>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</si>
  <si>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</si>
  <si>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</si>
  <si>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</si>
  <si>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</si>
  <si>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</si>
  <si>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</si>
  <si>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</si>
  <si>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</si>
  <si>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</si>
  <si>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</si>
  <si>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</si>
  <si>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</si>
  <si>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</si>
  <si>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</si>
  <si>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</si>
  <si>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</si>
  <si>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</si>
  <si>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</si>
  <si>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</si>
  <si>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</si>
  <si>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</si>
  <si>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</si>
  <si>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</si>
  <si>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</si>
  <si>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</si>
  <si>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</si>
  <si>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</si>
  <si>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</si>
  <si>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</si>
  <si>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</si>
  <si>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</si>
  <si>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</si>
  <si>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</si>
  <si>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</si>
  <si>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</si>
  <si>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</si>
  <si>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</si>
  <si>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</si>
  <si>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</si>
  <si>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</si>
  <si>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</si>
  <si>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</si>
  <si>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</si>
  <si>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</si>
  <si>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</si>
  <si>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</si>
  <si>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</si>
  <si>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</si>
  <si>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</si>
  <si>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</si>
  <si>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</si>
  <si>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</si>
  <si>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</si>
  <si>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</si>
  <si>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</si>
  <si>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</si>
  <si>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</si>
  <si>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</si>
  <si>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</si>
  <si>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</si>
  <si>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</si>
  <si>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</si>
  <si>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</si>
  <si>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</si>
  <si>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</si>
  <si>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</si>
  <si>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</si>
  <si>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</si>
  <si>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</si>
  <si>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</si>
  <si>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</si>
  <si>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</si>
  <si>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</si>
  <si>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</si>
  <si>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</si>
  <si>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</si>
  <si>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</si>
  <si>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</si>
  <si>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</si>
  <si>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</si>
  <si>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</si>
  <si>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</si>
  <si>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</si>
  <si>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</si>
  <si>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</si>
  <si>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</si>
  <si>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</si>
  <si>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</si>
  <si>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</si>
  <si>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</si>
  <si>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</si>
  <si>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</si>
  <si>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</si>
  <si>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</si>
  <si>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</si>
  <si>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</si>
  <si>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</si>
  <si>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</si>
  <si>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</si>
  <si>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</si>
  <si>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</si>
  <si>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</si>
  <si>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</si>
  <si>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</si>
  <si>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</si>
  <si>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</si>
  <si>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</si>
  <si>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</si>
  <si>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</si>
  <si>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</si>
  <si>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</si>
  <si>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</si>
  <si>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</si>
  <si>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</si>
  <si>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</si>
  <si>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</si>
  <si>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</si>
  <si>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</si>
  <si>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</si>
  <si>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</si>
  <si>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</si>
  <si>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</si>
  <si>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</si>
  <si>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</si>
  <si>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</si>
  <si>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</si>
  <si>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</si>
  <si>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</si>
  <si>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</si>
  <si>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</si>
  <si>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</si>
  <si>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</si>
  <si>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</si>
  <si>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</si>
  <si>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</si>
  <si>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</si>
  <si>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</si>
  <si>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</si>
  <si>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</si>
  <si>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</si>
  <si>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</si>
  <si>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</si>
  <si>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</si>
  <si>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</si>
  <si>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</si>
  <si>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</si>
  <si>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</si>
  <si>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</si>
  <si>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</si>
  <si>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</si>
  <si>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</si>
  <si>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</si>
  <si>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</si>
  <si>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</si>
  <si>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</si>
  <si>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</si>
  <si>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</si>
  <si>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</si>
  <si>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</si>
  <si>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</si>
  <si>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</si>
  <si>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</si>
  <si>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</si>
  <si>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</si>
  <si>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</si>
  <si>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</si>
  <si>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</si>
  <si>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</si>
  <si>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</si>
  <si>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</si>
  <si>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</si>
  <si>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</si>
  <si>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</si>
  <si>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</si>
  <si>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</si>
  <si>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</si>
  <si>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</si>
  <si>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</si>
  <si>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</si>
  <si>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</si>
  <si>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</si>
  <si>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</si>
  <si>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</si>
  <si>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</si>
  <si>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</si>
  <si>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</si>
  <si>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</si>
  <si>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</si>
  <si>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</si>
  <si>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</si>
  <si>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</si>
  <si>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</si>
  <si>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</si>
  <si>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</si>
  <si>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</si>
  <si>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</si>
  <si>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</si>
  <si>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</si>
  <si>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</si>
  <si>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</si>
  <si>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</si>
  <si>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</si>
  <si>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</si>
  <si>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</si>
  <si>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</si>
  <si>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</si>
  <si>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</si>
  <si>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</si>
  <si>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</si>
  <si>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</si>
  <si>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</si>
  <si>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</si>
  <si>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</si>
  <si>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</si>
  <si>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</si>
  <si>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</si>
  <si>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</si>
  <si>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</si>
  <si>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</si>
  <si>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</si>
  <si>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</si>
  <si>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</si>
  <si>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</si>
  <si>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</si>
  <si>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</si>
  <si>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</si>
  <si>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</si>
  <si>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</si>
  <si>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</si>
  <si>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</si>
  <si>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</si>
  <si>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</si>
  <si>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</si>
  <si>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</si>
  <si>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</si>
  <si>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</si>
  <si>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</si>
  <si>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</si>
  <si>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</si>
  <si>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</si>
  <si>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</si>
  <si>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</si>
  <si>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</si>
  <si>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</si>
  <si>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</si>
  <si>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</si>
  <si>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</si>
  <si>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</si>
  <si>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</si>
  <si>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</si>
  <si>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</si>
  <si>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</si>
  <si>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</si>
  <si>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</si>
  <si>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</si>
  <si>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</si>
  <si>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</si>
  <si>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</si>
  <si>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</si>
  <si>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</si>
  <si>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</si>
  <si>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</si>
  <si>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</si>
  <si>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</si>
  <si>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</si>
  <si>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</si>
  <si>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</si>
  <si>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</si>
  <si>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</si>
  <si>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</si>
  <si>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</si>
  <si>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</si>
  <si>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</si>
  <si>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</si>
  <si>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</si>
  <si>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</si>
  <si>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</si>
  <si>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</si>
  <si>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</si>
  <si>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</si>
  <si>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</si>
  <si>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</si>
  <si>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</si>
  <si>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</si>
  <si>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</si>
  <si>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</si>
  <si>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</si>
  <si>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</si>
  <si>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</si>
  <si>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</si>
  <si>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</si>
  <si>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</si>
  <si>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</si>
  <si>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</si>
  <si>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</si>
  <si>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</si>
  <si>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</si>
  <si>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</si>
  <si>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</si>
  <si>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</si>
  <si>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</si>
  <si>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</si>
  <si>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</si>
  <si>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</si>
  <si>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</si>
  <si>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</si>
  <si>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</si>
  <si>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</si>
  <si>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</si>
  <si>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</si>
  <si>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</si>
  <si>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</si>
  <si>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</si>
  <si>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</si>
  <si>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</si>
  <si>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</si>
  <si>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</si>
  <si>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</si>
  <si>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</si>
  <si>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</si>
  <si>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</si>
  <si>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</si>
  <si>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</si>
  <si>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</si>
  <si>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</si>
  <si>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</si>
  <si>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</si>
  <si>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</si>
  <si>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</si>
  <si>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</si>
  <si>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</si>
  <si>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</si>
  <si>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</si>
  <si>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</si>
  <si>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</si>
  <si>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</si>
  <si>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</si>
  <si>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</si>
  <si>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</si>
  <si>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</si>
  <si>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</si>
  <si>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</si>
  <si>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</si>
  <si>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</si>
  <si>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</si>
  <si>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</si>
  <si>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</si>
  <si>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</si>
  <si>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</si>
  <si>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</si>
  <si>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</si>
  <si>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</si>
  <si>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</si>
  <si>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</si>
  <si>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</si>
  <si>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</si>
  <si>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</si>
  <si>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</si>
  <si>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</si>
  <si>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</si>
  <si>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</si>
  <si>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</si>
  <si>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</si>
  <si>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</si>
  <si>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</si>
  <si>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</si>
  <si>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</si>
  <si>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</si>
  <si>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</si>
  <si>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</si>
  <si>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</si>
  <si>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</si>
  <si>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</si>
  <si>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</si>
  <si>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</si>
  <si>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</si>
  <si>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</si>
  <si>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</si>
  <si>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</si>
  <si>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</si>
  <si>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</si>
  <si>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</si>
  <si>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</si>
  <si>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</si>
  <si>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</si>
  <si>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</si>
  <si>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</si>
  <si>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</si>
  <si>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</si>
  <si>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</si>
  <si>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</si>
  <si>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</si>
  <si>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</si>
  <si>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</si>
  <si>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</si>
  <si>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</si>
  <si>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</si>
  <si>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</si>
  <si>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</si>
  <si>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</si>
  <si>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</si>
  <si>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</si>
  <si>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</si>
  <si>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</si>
  <si>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</si>
  <si>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</si>
  <si>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</si>
  <si>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</si>
  <si>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</si>
  <si>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</si>
  <si>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</si>
  <si>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</si>
  <si>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</si>
  <si>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</si>
  <si>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</si>
  <si>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</si>
  <si>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</si>
  <si>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</si>
  <si>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</si>
  <si>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</si>
  <si>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</si>
  <si>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</si>
  <si>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</si>
  <si>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</si>
  <si>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</si>
  <si>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</si>
  <si>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</si>
  <si>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</si>
  <si>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</si>
  <si>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</si>
  <si>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</si>
  <si>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</si>
  <si>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</si>
  <si>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</si>
  <si>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</si>
  <si>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</si>
  <si>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</si>
  <si>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</si>
  <si>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</si>
  <si>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</si>
  <si>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</si>
  <si>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</si>
  <si>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</si>
  <si>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</si>
  <si>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</si>
  <si>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</si>
  <si>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</si>
  <si>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</si>
  <si>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</si>
  <si>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</si>
  <si>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</si>
  <si>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</si>
  <si>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</si>
  <si>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</si>
  <si>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</si>
  <si>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</si>
  <si>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</si>
  <si>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</si>
  <si>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</si>
  <si>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</si>
  <si>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</si>
  <si>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</si>
  <si>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</si>
  <si>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</si>
  <si>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</si>
  <si>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</si>
  <si>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</si>
  <si>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</si>
  <si>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</si>
  <si>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</si>
  <si>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</si>
  <si>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</si>
  <si>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</si>
  <si>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</si>
  <si>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</si>
  <si>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</si>
  <si>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</si>
  <si>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</si>
  <si>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</si>
  <si>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</si>
  <si>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</si>
  <si>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</si>
  <si>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</si>
  <si>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</si>
  <si>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</si>
  <si>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</si>
  <si>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</si>
  <si>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</si>
  <si>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</si>
  <si>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</si>
  <si>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</si>
  <si>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</si>
  <si>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</si>
  <si>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</si>
  <si>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</si>
  <si>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</si>
  <si>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</si>
  <si>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</si>
  <si>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</si>
  <si>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</si>
  <si>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</si>
  <si>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</si>
  <si>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</si>
  <si>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</si>
  <si>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</si>
  <si>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</si>
  <si>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</si>
  <si>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</si>
  <si>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</si>
  <si>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</si>
  <si>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</si>
  <si>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</si>
  <si>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</si>
  <si>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</si>
  <si>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</si>
  <si>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</si>
  <si>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</si>
  <si>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</si>
  <si>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</si>
  <si>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</si>
  <si>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</si>
  <si>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</si>
  <si>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</si>
  <si>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</si>
  <si>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</si>
  <si>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</si>
  <si>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</si>
  <si>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</si>
  <si>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</si>
  <si>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</si>
  <si>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</si>
  <si>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</si>
  <si>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</si>
  <si>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</si>
  <si>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</si>
  <si>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</si>
  <si>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</si>
  <si>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</si>
  <si>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</si>
  <si>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</si>
  <si>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</si>
  <si>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</si>
  <si>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</si>
  <si>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</si>
  <si>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</si>
  <si>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</si>
  <si>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</si>
  <si>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</si>
  <si>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</si>
  <si>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</si>
  <si>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</si>
  <si>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</si>
  <si>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</si>
  <si>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</si>
  <si>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</si>
  <si>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</si>
  <si>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</si>
  <si>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</si>
  <si>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</si>
  <si>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</si>
  <si>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</si>
  <si>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</si>
  <si>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</si>
  <si>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</si>
  <si>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</si>
  <si>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</si>
  <si>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</si>
  <si>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</si>
  <si>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</si>
  <si>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</si>
  <si>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</si>
  <si>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</si>
  <si>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</si>
  <si>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</si>
  <si>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</si>
  <si>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</si>
  <si>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</si>
  <si>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</si>
  <si>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</si>
  <si>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</si>
  <si>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</si>
  <si>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</si>
  <si>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</si>
  <si>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</si>
  <si>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</si>
  <si>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</si>
  <si>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</si>
  <si>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</si>
  <si>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</si>
  <si>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</si>
  <si>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</si>
  <si>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</si>
  <si>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</si>
  <si>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</si>
  <si>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</si>
  <si>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</si>
  <si>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</si>
  <si>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</si>
  <si>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</si>
  <si>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</si>
  <si>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</si>
  <si>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</si>
  <si>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</si>
  <si>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</si>
  <si>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</si>
  <si>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</si>
  <si>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</si>
  <si>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</si>
  <si>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</si>
  <si>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</si>
  <si>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</si>
  <si>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</si>
  <si>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</si>
  <si>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</si>
  <si>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</si>
  <si>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</si>
  <si>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</si>
  <si>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</si>
  <si>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</si>
  <si>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</si>
  <si>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</si>
  <si>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</si>
  <si>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</si>
  <si>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</si>
  <si>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</si>
  <si>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</si>
  <si>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</si>
  <si>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</si>
  <si>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</si>
  <si>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</si>
  <si>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</si>
  <si>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</si>
  <si>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</si>
  <si>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</si>
  <si>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</si>
  <si>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</si>
  <si>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</si>
  <si>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</si>
  <si>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</si>
  <si>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</si>
  <si>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</si>
  <si>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</si>
  <si>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</si>
  <si>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</si>
  <si>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</si>
  <si>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</si>
  <si>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</si>
  <si>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</si>
  <si>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</si>
  <si>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</si>
  <si>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</si>
  <si>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</si>
  <si>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</si>
  <si>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</si>
  <si>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</si>
  <si>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</si>
  <si>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</si>
  <si>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</si>
  <si>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</si>
  <si>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</si>
  <si>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</si>
  <si>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</si>
  <si>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</si>
  <si>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</si>
  <si>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</si>
  <si>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</si>
  <si>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</si>
  <si>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</si>
  <si>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</si>
  <si>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</si>
  <si>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</si>
  <si>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</si>
  <si>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</si>
  <si>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</si>
  <si>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</si>
  <si>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</si>
  <si>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</si>
  <si>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</si>
  <si>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</si>
  <si>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</si>
  <si>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</si>
  <si>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</si>
  <si>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</si>
  <si>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</si>
  <si>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</si>
  <si>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</si>
  <si>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</si>
  <si>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</si>
  <si>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</si>
  <si>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</si>
  <si>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</si>
  <si>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</si>
  <si>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</si>
  <si>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</si>
  <si>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</si>
  <si>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</si>
  <si>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</si>
  <si>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</si>
  <si>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</si>
  <si>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</si>
  <si>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</si>
  <si>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</si>
  <si>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</si>
  <si>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</si>
  <si>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</si>
  <si>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</si>
  <si>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</si>
  <si>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</si>
  <si>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</si>
  <si>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</si>
  <si>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</si>
  <si>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</si>
  <si>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</si>
  <si>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</si>
  <si>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</si>
  <si>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</si>
  <si>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</si>
  <si>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</si>
  <si>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</si>
  <si>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</si>
  <si>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</si>
  <si>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</si>
  <si>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</si>
  <si>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</si>
  <si>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</si>
  <si>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</si>
  <si>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</si>
  <si>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</si>
  <si>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</si>
  <si>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</si>
  <si>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</si>
  <si>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</si>
  <si>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</si>
  <si>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</si>
  <si>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</si>
  <si>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</si>
  <si>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</si>
  <si>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</si>
  <si>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</si>
  <si>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</si>
  <si>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</si>
  <si>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</si>
  <si>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</si>
  <si>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</si>
  <si>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</si>
  <si>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</si>
  <si>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</si>
  <si>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</si>
  <si>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</si>
  <si>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</si>
  <si>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</si>
  <si>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</si>
  <si>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</si>
  <si>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</si>
  <si>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</si>
  <si>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</si>
  <si>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</si>
  <si>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</si>
  <si>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</si>
  <si>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</si>
  <si>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</si>
  <si>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</si>
  <si>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</si>
  <si>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</si>
  <si>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</si>
  <si>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</si>
  <si>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</si>
  <si>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</si>
  <si>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</si>
  <si>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</si>
  <si>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</si>
  <si>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</si>
  <si>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</si>
  <si>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</si>
  <si>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</si>
  <si>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</si>
  <si>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</si>
  <si>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</si>
  <si>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</si>
  <si>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</si>
  <si>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</si>
  <si>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</si>
  <si>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</si>
  <si>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</si>
  <si>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</si>
  <si>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</si>
  <si>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</si>
  <si>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</si>
  <si>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</si>
  <si>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</si>
  <si>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</si>
  <si>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</si>
  <si>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</si>
  <si>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</si>
  <si>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</si>
  <si>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</si>
  <si>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</si>
  <si>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</si>
  <si>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</si>
  <si>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</si>
  <si>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</si>
  <si>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</si>
  <si>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</si>
  <si>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</si>
  <si>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</si>
  <si>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</si>
  <si>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</si>
  <si>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</si>
  <si>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</si>
  <si>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</si>
  <si>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</si>
  <si>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</si>
  <si>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</si>
  <si>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</si>
  <si>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</si>
  <si>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</si>
  <si>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</si>
  <si>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</si>
  <si>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</si>
  <si>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</si>
  <si>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</si>
  <si>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</si>
  <si>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</si>
  <si>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</si>
  <si>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</si>
  <si>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</si>
  <si>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</si>
  <si>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</si>
  <si>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</si>
  <si>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</si>
  <si>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</si>
  <si>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</si>
  <si>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</si>
  <si>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</si>
  <si>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</si>
  <si>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</si>
  <si>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</si>
  <si>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</si>
  <si>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</si>
  <si>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</si>
  <si>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</si>
  <si>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</si>
  <si>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</si>
  <si>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</si>
  <si>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</si>
  <si>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</si>
  <si>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</si>
  <si>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</si>
  <si>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</si>
  <si>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</si>
  <si>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</si>
  <si>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</si>
  <si>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</si>
  <si>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</si>
  <si>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</si>
  <si>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</si>
  <si>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</si>
  <si>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</si>
  <si>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</si>
  <si>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</si>
  <si>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</si>
  <si>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</si>
  <si>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</si>
  <si>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</si>
  <si>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</si>
  <si>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</si>
  <si>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</si>
  <si>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</si>
  <si>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</si>
  <si>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</si>
  <si>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</si>
  <si>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</si>
  <si>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</si>
  <si>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</si>
  <si>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</si>
  <si>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</si>
  <si>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</si>
  <si>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</si>
  <si>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</si>
  <si>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</si>
  <si>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</si>
  <si>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</si>
  <si>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</si>
  <si>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</si>
  <si>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</si>
  <si>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</si>
  <si>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</si>
  <si>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</si>
  <si>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</si>
  <si>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</si>
  <si>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</si>
  <si>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</si>
  <si>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</si>
  <si>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</si>
  <si>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</si>
  <si>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</si>
  <si>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</si>
  <si>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</si>
  <si>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</si>
  <si>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</si>
  <si>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</si>
  <si>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</si>
  <si>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</si>
  <si>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</si>
  <si>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</si>
  <si>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</si>
  <si>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</si>
  <si>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</si>
  <si>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</si>
  <si>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</si>
  <si>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</si>
  <si>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</si>
  <si>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</si>
  <si>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</si>
  <si>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</si>
  <si>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</si>
  <si>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</si>
  <si>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</si>
  <si>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</si>
  <si>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</si>
  <si>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</si>
  <si>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</si>
  <si>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</si>
  <si>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</si>
  <si>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</si>
  <si>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</si>
  <si>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</si>
  <si>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</si>
  <si>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</si>
  <si>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</si>
  <si>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</si>
  <si>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</si>
  <si>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</si>
  <si>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</si>
  <si>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</si>
  <si>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</si>
  <si>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</si>
  <si>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</si>
  <si>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</si>
  <si>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</si>
  <si>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</si>
  <si>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</si>
  <si>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</si>
  <si>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</si>
  <si>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</si>
  <si>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</si>
  <si>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</si>
  <si>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</si>
  <si>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</si>
  <si>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</si>
  <si>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</si>
  <si>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</si>
  <si>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</si>
  <si>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</si>
  <si>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</si>
  <si>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</si>
  <si>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</si>
  <si>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</si>
  <si>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</si>
  <si>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</si>
  <si>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</si>
  <si>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</si>
  <si>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</si>
  <si>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</si>
  <si>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</si>
  <si>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</si>
  <si>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</si>
  <si>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</si>
  <si>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</si>
  <si>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</si>
  <si>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</si>
  <si>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</si>
  <si>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</si>
  <si>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</si>
  <si>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</si>
  <si>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</si>
  <si>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</si>
  <si>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</si>
  <si>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</si>
  <si>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</si>
  <si>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</si>
  <si>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</si>
  <si>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</si>
  <si>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</si>
  <si>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</si>
  <si>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</si>
  <si>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</si>
  <si>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</si>
  <si>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</si>
  <si>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</si>
  <si>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</si>
  <si>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</si>
  <si>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</si>
  <si>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</si>
  <si>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</si>
  <si>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</si>
  <si>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</si>
  <si>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</si>
  <si>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</si>
  <si>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</si>
  <si>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</si>
  <si>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</si>
  <si>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</si>
  <si>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</si>
  <si>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</si>
  <si>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</si>
  <si>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</si>
  <si>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</si>
  <si>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</si>
  <si>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</si>
  <si>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</si>
  <si>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</si>
  <si>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</si>
  <si>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</si>
  <si>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</si>
  <si>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</si>
  <si>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</si>
  <si>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</si>
  <si>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</si>
  <si>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</si>
  <si>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</si>
  <si>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</si>
  <si>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</si>
  <si>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</si>
  <si>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</si>
  <si>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</si>
  <si>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</si>
  <si>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</si>
  <si>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</si>
  <si>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</si>
  <si>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</si>
  <si>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</si>
  <si>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</si>
  <si>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</si>
  <si>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</si>
  <si>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</si>
  <si>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</si>
  <si>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</si>
  <si>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</si>
  <si>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</si>
  <si>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</si>
  <si>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</si>
  <si>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</si>
  <si>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</si>
  <si>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</si>
  <si>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</si>
  <si>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</si>
  <si>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</si>
  <si>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</si>
  <si>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</si>
  <si>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</si>
  <si>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</si>
  <si>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</si>
  <si>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</si>
  <si>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</si>
  <si>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</si>
  <si>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</si>
  <si>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</si>
  <si>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</si>
  <si>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</si>
  <si>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</si>
  <si>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</si>
  <si>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</si>
  <si>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</si>
  <si>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</si>
  <si>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</si>
  <si>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</si>
  <si>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</si>
  <si>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</si>
  <si>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</si>
  <si>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</si>
  <si>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</si>
  <si>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</si>
  <si>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</si>
  <si>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</si>
  <si>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</si>
  <si>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</si>
  <si>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</si>
  <si>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</si>
  <si>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</si>
  <si>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</si>
  <si>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</si>
  <si>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</si>
  <si>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</si>
  <si>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</si>
  <si>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</si>
  <si>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</si>
  <si>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</si>
  <si>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</si>
  <si>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</si>
  <si>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</si>
  <si>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</si>
  <si>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</si>
  <si>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</si>
  <si>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</si>
  <si>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</si>
  <si>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</si>
  <si>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</si>
  <si>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</si>
  <si>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</si>
  <si>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</si>
  <si>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</si>
  <si>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</si>
  <si>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</si>
  <si>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</si>
  <si>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</si>
  <si>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</si>
  <si>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</si>
  <si>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</si>
  <si>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</si>
  <si>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</si>
  <si>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</si>
  <si>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</si>
  <si>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</si>
  <si>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</si>
  <si>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</si>
  <si>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</si>
  <si>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</si>
  <si>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</si>
  <si>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</si>
  <si>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</si>
  <si>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</si>
  <si>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</si>
  <si>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</si>
  <si>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</si>
  <si>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</si>
  <si>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</si>
  <si>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</si>
  <si>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</si>
  <si>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</si>
  <si>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</si>
  <si>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</si>
  <si>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</si>
  <si>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</si>
  <si>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</si>
  <si>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</si>
  <si>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</si>
  <si>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</si>
  <si>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</si>
  <si>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</si>
  <si>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</si>
  <si>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</si>
  <si>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</si>
  <si>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</si>
  <si>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</si>
  <si>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</si>
  <si>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</si>
  <si>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</si>
  <si>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</si>
  <si>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</si>
  <si>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</si>
  <si>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</si>
  <si>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</si>
  <si>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</si>
  <si>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</si>
  <si>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</si>
  <si>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</si>
  <si>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</si>
  <si>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</si>
  <si>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</si>
  <si>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</si>
  <si>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</si>
  <si>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</si>
  <si>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</si>
  <si>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</si>
  <si>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</si>
  <si>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</si>
  <si>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</si>
  <si>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</si>
  <si>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</si>
  <si>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</si>
  <si>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</si>
  <si>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</si>
  <si>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</si>
  <si>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</si>
  <si>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</si>
  <si>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</si>
  <si>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</si>
  <si>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</si>
  <si>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</si>
  <si>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</si>
  <si>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</si>
  <si>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</si>
  <si>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</si>
  <si>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</si>
  <si>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</si>
  <si>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</si>
  <si>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</si>
  <si>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</si>
  <si>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</si>
  <si>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</si>
  <si>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</si>
  <si>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</si>
  <si>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</si>
  <si>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</si>
  <si>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</si>
  <si>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</si>
  <si>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</si>
  <si>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</si>
  <si>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</si>
  <si>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</si>
  <si>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</si>
  <si>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</si>
  <si>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</si>
  <si>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</si>
  <si>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</si>
  <si>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</si>
  <si>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</si>
  <si>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</si>
  <si>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</si>
  <si>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</si>
  <si>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</si>
  <si>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</si>
  <si>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</si>
  <si>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</si>
  <si>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</si>
  <si>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</si>
  <si>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</si>
  <si>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</si>
  <si>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</si>
  <si>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</si>
  <si>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</si>
  <si>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</si>
  <si>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</si>
  <si>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</si>
  <si>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</si>
  <si>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</si>
  <si>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</si>
  <si>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</si>
  <si>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</si>
  <si>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</si>
  <si>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</si>
  <si>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</si>
  <si>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</si>
  <si>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</si>
  <si>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</si>
  <si>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</si>
  <si>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</si>
  <si>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</si>
  <si>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</si>
  <si>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</si>
  <si>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</si>
  <si>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</si>
  <si>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</si>
  <si>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</si>
  <si>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</si>
  <si>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</si>
  <si>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</si>
  <si>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</si>
  <si>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</si>
  <si>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</si>
  <si>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</si>
  <si>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</si>
  <si>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</si>
  <si>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</si>
  <si>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</si>
  <si>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</si>
  <si>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</si>
  <si>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</si>
  <si>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</si>
  <si>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</si>
  <si>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</si>
  <si>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</si>
  <si>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</si>
  <si>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</si>
  <si>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</si>
  <si>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</si>
  <si>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</si>
  <si>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</si>
  <si>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</si>
  <si>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</si>
  <si>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</si>
  <si>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</si>
  <si>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</si>
  <si>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</si>
  <si>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</si>
  <si>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</si>
  <si>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</si>
  <si>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</si>
  <si>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</si>
  <si>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</si>
  <si>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</si>
  <si>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</si>
  <si>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</si>
  <si>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</si>
  <si>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</si>
  <si>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</si>
  <si>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</si>
  <si>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</si>
  <si>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</si>
  <si>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</si>
  <si>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</si>
  <si>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</si>
  <si>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</si>
  <si>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</si>
  <si>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</si>
  <si>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</si>
  <si>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</si>
  <si>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</si>
  <si>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</si>
  <si>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</si>
  <si>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</si>
  <si>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</si>
  <si>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</si>
  <si>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</si>
  <si>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</si>
  <si>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</si>
  <si>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</si>
  <si>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</si>
  <si>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</si>
  <si>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</si>
  <si>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</si>
  <si>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</si>
  <si>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</si>
  <si>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</si>
  <si>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</si>
  <si>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</si>
  <si>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</si>
  <si>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</si>
  <si>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</si>
  <si>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</si>
  <si>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</si>
  <si>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</si>
  <si>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</si>
  <si>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</si>
  <si>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</si>
  <si>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</si>
  <si>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</si>
  <si>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</si>
  <si>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</si>
  <si>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</si>
  <si>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</si>
  <si>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</si>
  <si>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</si>
  <si>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</si>
  <si>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</si>
  <si>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</si>
  <si>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</si>
  <si>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</si>
  <si>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</si>
  <si>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</si>
  <si>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</si>
  <si>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</si>
  <si>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</si>
  <si>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</si>
  <si>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</si>
  <si>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</si>
  <si>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</si>
  <si>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</si>
  <si>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</si>
  <si>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</si>
  <si>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</si>
  <si>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</si>
  <si>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</si>
  <si>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</si>
  <si>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</si>
  <si>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</si>
  <si>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</si>
  <si>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</si>
  <si>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</si>
  <si>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</si>
  <si>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</si>
  <si>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</si>
  <si>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</si>
  <si>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</si>
  <si>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</si>
  <si>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</si>
  <si>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</si>
  <si>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</si>
  <si>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</si>
  <si>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</si>
  <si>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</si>
  <si>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</si>
  <si>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</si>
  <si>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</si>
  <si>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</si>
  <si>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</si>
  <si>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</si>
  <si>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</si>
  <si>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</si>
  <si>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</si>
  <si>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</si>
  <si>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</si>
  <si>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</si>
  <si>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</si>
  <si>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</si>
  <si>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</si>
  <si>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</si>
  <si>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</si>
  <si>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</si>
  <si>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</si>
  <si>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</si>
  <si>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</si>
  <si>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</si>
  <si>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</si>
  <si>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</si>
  <si>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</si>
  <si>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</si>
  <si>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</si>
  <si>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</si>
  <si>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</si>
  <si>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</si>
  <si>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</si>
  <si>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</si>
  <si>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</si>
  <si>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</si>
  <si>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</si>
  <si>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</si>
  <si>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</si>
  <si>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</si>
  <si>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</si>
  <si>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</si>
  <si>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</si>
  <si>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</si>
  <si>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</si>
  <si>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</si>
  <si>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</si>
  <si>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</si>
  <si>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</si>
  <si>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</si>
  <si>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</si>
  <si>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</si>
  <si>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</si>
  <si>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</si>
  <si>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</si>
  <si>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</si>
  <si>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</si>
  <si>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</si>
  <si>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</si>
  <si>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</si>
  <si>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</si>
  <si>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</si>
  <si>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</si>
  <si>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</si>
  <si>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</si>
  <si>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</si>
  <si>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</si>
  <si>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</si>
  <si>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</si>
  <si>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</si>
  <si>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</si>
  <si>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</si>
  <si>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</si>
  <si>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</si>
  <si>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</si>
  <si>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</si>
  <si>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</si>
  <si>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</si>
  <si>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</si>
  <si>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</si>
  <si>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</si>
  <si>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</si>
  <si>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</si>
  <si>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</si>
  <si>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</si>
  <si>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</si>
  <si>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</si>
  <si>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</si>
  <si>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</si>
  <si>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</si>
  <si>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</si>
  <si>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</si>
  <si>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</si>
  <si>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</si>
  <si>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</si>
  <si>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</si>
  <si>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</si>
  <si>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</si>
  <si>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</si>
  <si>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</si>
  <si>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</si>
  <si>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</si>
  <si>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</si>
  <si>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</si>
  <si>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</si>
  <si>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</si>
  <si>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</si>
  <si>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</si>
  <si>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</si>
  <si>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</si>
  <si>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</si>
  <si>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</si>
  <si>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</si>
  <si>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</si>
  <si>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</si>
  <si>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</si>
  <si>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</si>
  <si>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</si>
  <si>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</si>
  <si>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</si>
  <si>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</si>
  <si>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</si>
  <si>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</si>
  <si>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</si>
  <si>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</si>
  <si>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</si>
  <si>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</si>
  <si>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</si>
  <si>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</si>
  <si>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</si>
  <si>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</si>
  <si>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</si>
  <si>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</si>
  <si>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</si>
  <si>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</si>
  <si>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</si>
  <si>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</si>
  <si>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</si>
  <si>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</si>
  <si>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</si>
  <si>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</si>
  <si>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</si>
  <si>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</si>
  <si>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</si>
  <si>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</si>
  <si>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</si>
  <si>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</si>
  <si>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</si>
  <si>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</si>
  <si>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</si>
  <si>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</si>
  <si>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</si>
  <si>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</si>
  <si>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</si>
  <si>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</si>
  <si>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</si>
  <si>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</si>
  <si>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</si>
  <si>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</si>
  <si>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</si>
  <si>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</si>
  <si>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</si>
  <si>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</si>
  <si>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</si>
  <si>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</si>
  <si>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</si>
  <si>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</si>
  <si>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</si>
  <si>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</si>
  <si>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</si>
  <si>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</si>
  <si>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</si>
  <si>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</si>
  <si>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</si>
  <si>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</si>
  <si>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</si>
  <si>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</si>
  <si>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</si>
  <si>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</si>
  <si>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</si>
  <si>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</si>
  <si>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</si>
  <si>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</si>
  <si>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</si>
  <si>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</si>
  <si>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</si>
  <si>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</si>
  <si>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</si>
  <si>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</si>
  <si>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</si>
  <si>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</si>
  <si>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</si>
  <si>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</si>
  <si>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</si>
  <si>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</si>
  <si>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</si>
  <si>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</si>
  <si>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</si>
  <si>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</si>
  <si>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</si>
  <si>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</si>
  <si>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</si>
  <si>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</si>
  <si>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</si>
  <si>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</si>
  <si>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</si>
  <si>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</si>
  <si>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</si>
  <si>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</si>
  <si>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</si>
  <si>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</si>
  <si>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</si>
  <si>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</si>
  <si>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</si>
  <si>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</si>
  <si>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</si>
  <si>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</si>
  <si>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</si>
  <si>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</si>
  <si>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</si>
  <si>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</si>
  <si>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</si>
  <si>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</si>
  <si>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</si>
  <si>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</si>
  <si>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</si>
  <si>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</si>
  <si>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</si>
  <si>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</si>
  <si>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</si>
  <si>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</si>
  <si>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</si>
  <si>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</si>
  <si>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</si>
  <si>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</si>
  <si>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</si>
  <si>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</si>
  <si>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</si>
  <si>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</si>
  <si>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</si>
  <si>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</si>
  <si>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</si>
  <si>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</si>
  <si>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</si>
  <si>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</si>
  <si>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</si>
  <si>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</si>
  <si>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</si>
  <si>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</si>
  <si>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</si>
  <si>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</si>
  <si>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</si>
  <si>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</si>
  <si>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</si>
  <si>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</si>
  <si>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</si>
  <si>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</si>
  <si>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</si>
  <si>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</si>
  <si>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</si>
  <si>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</si>
  <si>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</si>
  <si>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</si>
  <si>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</si>
  <si>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</si>
  <si>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</si>
  <si>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</si>
  <si>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</si>
  <si>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</si>
  <si>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</si>
  <si>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</si>
  <si>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</si>
  <si>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</si>
  <si>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</si>
  <si>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</si>
  <si>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</si>
  <si>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</si>
  <si>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</si>
  <si>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</si>
  <si>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</si>
  <si>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</si>
  <si>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</si>
  <si>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</si>
  <si>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</si>
  <si>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</si>
  <si>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</si>
  <si>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</si>
  <si>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</si>
  <si>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</si>
  <si>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</si>
  <si>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</si>
  <si>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</si>
  <si>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</si>
  <si>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</si>
  <si>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</si>
  <si>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</si>
  <si>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</si>
  <si>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</si>
  <si>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</si>
  <si>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</si>
  <si>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</si>
  <si>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</si>
  <si>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</si>
  <si>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</si>
  <si>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</si>
  <si>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</si>
  <si>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</si>
  <si>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</si>
  <si>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</si>
  <si>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</si>
  <si>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</si>
  <si>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</si>
  <si>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</si>
  <si>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</si>
  <si>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</si>
  <si>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</si>
  <si>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</si>
  <si>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</si>
  <si>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</si>
  <si>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</si>
  <si>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</si>
  <si>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</si>
  <si>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</si>
  <si>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</si>
  <si>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</si>
  <si>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</si>
  <si>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</si>
  <si>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</si>
  <si>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</si>
  <si>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</si>
  <si>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</si>
  <si>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</si>
  <si>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</si>
  <si>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</si>
  <si>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</si>
  <si>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</si>
  <si>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</si>
  <si>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</si>
  <si>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</si>
  <si>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</si>
  <si>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</si>
  <si>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</si>
  <si>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</si>
  <si>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</si>
  <si>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</si>
  <si>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</si>
  <si>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</si>
  <si>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</si>
  <si>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</si>
  <si>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</si>
  <si>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</si>
  <si>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</si>
  <si>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</si>
  <si>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</si>
  <si>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</si>
  <si>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</si>
  <si>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</si>
  <si>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</si>
  <si>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</si>
  <si>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</si>
  <si>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</si>
  <si>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</si>
  <si>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</si>
  <si>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</si>
  <si>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</si>
  <si>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</si>
  <si>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</si>
  <si>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</si>
  <si>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</si>
  <si>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</si>
  <si>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</si>
  <si>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</si>
  <si>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</si>
  <si>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</si>
  <si>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</si>
  <si>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</si>
  <si>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</si>
  <si>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</si>
  <si>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</si>
  <si>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</si>
  <si>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</si>
  <si>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</si>
  <si>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</si>
  <si>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</si>
  <si>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</si>
  <si>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</si>
  <si>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</si>
  <si>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</si>
  <si>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</si>
  <si>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</si>
  <si>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</si>
  <si>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</si>
  <si>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</si>
  <si>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</si>
  <si>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</si>
  <si>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</si>
  <si>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</si>
  <si>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</si>
  <si>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</si>
  <si>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</si>
  <si>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</si>
  <si>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</si>
  <si>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</si>
  <si>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</si>
  <si>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</si>
  <si>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</si>
  <si>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</si>
  <si>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</si>
  <si>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</si>
  <si>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</si>
  <si>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</si>
  <si>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</si>
  <si>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</si>
  <si>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</si>
  <si>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</si>
  <si>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</si>
  <si>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</si>
  <si>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</si>
  <si>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</si>
  <si>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</si>
  <si>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</si>
  <si>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</si>
  <si>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</si>
  <si>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</si>
  <si>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</si>
  <si>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</si>
  <si>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</si>
  <si>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</si>
  <si>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</si>
  <si>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</si>
  <si>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</si>
  <si>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</si>
  <si>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</si>
  <si>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</si>
  <si>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</si>
  <si>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</si>
  <si>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</si>
  <si>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</si>
  <si>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</si>
  <si>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</si>
  <si>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</si>
  <si>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</si>
  <si>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</si>
  <si>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</si>
  <si>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</si>
  <si>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</si>
  <si>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</si>
  <si>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</si>
  <si>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</si>
  <si>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</si>
  <si>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</si>
  <si>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</si>
  <si>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</si>
  <si>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</si>
  <si>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</si>
  <si>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</si>
  <si>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</si>
  <si>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</si>
  <si>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</si>
  <si>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</si>
  <si>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</si>
  <si>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</si>
  <si>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</si>
  <si>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</si>
  <si>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</si>
  <si>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</si>
  <si>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</si>
  <si>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</si>
  <si>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</si>
  <si>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</si>
  <si>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</si>
  <si>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</si>
  <si>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</si>
  <si>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</si>
  <si>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</si>
  <si>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</si>
  <si>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</si>
  <si>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</si>
  <si>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</si>
  <si>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</si>
  <si>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</si>
  <si>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</si>
  <si>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</si>
  <si>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</si>
  <si>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</si>
  <si>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</si>
  <si>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</si>
  <si>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</si>
  <si>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</si>
  <si>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</si>
  <si>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</si>
  <si>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</si>
  <si>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</si>
  <si>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</si>
  <si>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</si>
  <si>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</si>
  <si>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</si>
  <si>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</si>
  <si>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</si>
  <si>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</si>
  <si>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</si>
  <si>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</si>
  <si>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</si>
  <si>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</si>
  <si>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</si>
  <si>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</si>
  <si>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</si>
  <si>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</si>
  <si>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</si>
  <si>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</si>
  <si>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</si>
  <si>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</si>
  <si>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</si>
  <si>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</si>
  <si>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</si>
  <si>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</si>
  <si>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</si>
  <si>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</si>
  <si>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</si>
  <si>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</si>
  <si>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</si>
  <si>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</si>
  <si>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</si>
  <si>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</si>
  <si>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</si>
  <si>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</si>
  <si>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</si>
  <si>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</si>
  <si>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</si>
  <si>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</si>
  <si>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</si>
  <si>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</si>
  <si>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</si>
  <si>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</si>
  <si>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</si>
  <si>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</si>
  <si>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</si>
  <si>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</si>
  <si>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</si>
  <si>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</si>
  <si>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</si>
  <si>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</si>
  <si>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</si>
  <si>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</si>
  <si>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</si>
  <si>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</si>
  <si>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</si>
  <si>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</si>
  <si>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</si>
  <si>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</si>
  <si>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</si>
  <si>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</si>
  <si>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</si>
  <si>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</si>
  <si>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</si>
  <si>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</si>
  <si>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</si>
  <si>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</si>
  <si>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</si>
  <si>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</si>
  <si>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</si>
  <si>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</si>
  <si>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</si>
  <si>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</si>
  <si>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</si>
  <si>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</si>
  <si>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</si>
  <si>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</si>
  <si>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</si>
  <si>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</si>
  <si>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</si>
  <si>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</si>
  <si>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</si>
  <si>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</si>
  <si>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</si>
  <si>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</si>
  <si>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</si>
  <si>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</si>
  <si>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</si>
  <si>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</si>
  <si>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</si>
  <si>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</si>
  <si>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</si>
  <si>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</si>
  <si>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</si>
  <si>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</si>
  <si>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</si>
  <si>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</si>
  <si>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</si>
  <si>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</si>
  <si>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</si>
  <si>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</si>
  <si>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</si>
  <si>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</si>
  <si>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</si>
  <si>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</si>
  <si>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</si>
  <si>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</si>
  <si>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</si>
  <si>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</si>
  <si>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</si>
  <si>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</si>
  <si>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</si>
  <si>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</si>
  <si>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</si>
  <si>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</si>
  <si>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</si>
  <si>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</si>
  <si>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</si>
  <si>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</si>
  <si>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</si>
  <si>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</si>
  <si>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</si>
  <si>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</si>
  <si>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</si>
  <si>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</si>
  <si>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</si>
  <si>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</si>
  <si>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</si>
  <si>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</si>
  <si>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</si>
  <si>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</si>
  <si>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</si>
  <si>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</si>
  <si>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</si>
  <si>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</si>
  <si>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</si>
  <si>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</si>
  <si>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</si>
  <si>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</si>
  <si>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</si>
  <si>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</si>
  <si>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</si>
  <si>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</si>
  <si>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</si>
  <si>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</si>
  <si>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</si>
  <si>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</si>
  <si>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</si>
  <si>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</si>
  <si>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</si>
  <si>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</si>
  <si>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</si>
  <si>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</si>
  <si>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</si>
  <si>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</si>
  <si>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</si>
  <si>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</si>
  <si>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</si>
  <si>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</si>
  <si>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</si>
  <si>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</si>
  <si>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</si>
  <si>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</si>
  <si>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</si>
  <si>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</si>
  <si>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</si>
  <si>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</si>
  <si>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</si>
  <si>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</si>
  <si>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</si>
  <si>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</si>
  <si>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</si>
  <si>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</si>
  <si>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</si>
  <si>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</si>
  <si>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</si>
  <si>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</si>
  <si>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</si>
  <si>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</si>
  <si>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</si>
  <si>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</si>
  <si>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</si>
  <si>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</si>
  <si>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</si>
  <si>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</si>
  <si>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</si>
  <si>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</si>
  <si>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</si>
  <si>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</si>
  <si>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</si>
  <si>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</si>
  <si>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</si>
  <si>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</si>
  <si>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</si>
  <si>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</si>
  <si>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</si>
  <si>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</si>
  <si>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</si>
  <si>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</si>
  <si>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</si>
  <si>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</si>
  <si>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</si>
  <si>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</si>
  <si>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</si>
  <si>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</si>
  <si>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</si>
  <si>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</si>
  <si>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</si>
  <si>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</si>
  <si>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</si>
  <si>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</si>
  <si>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</si>
  <si>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</si>
  <si>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</si>
  <si>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</si>
  <si>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</si>
  <si>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</si>
  <si>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</si>
  <si>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</si>
  <si>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</si>
  <si>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</si>
  <si>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</si>
  <si>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</si>
  <si>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</si>
  <si>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</si>
  <si>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</si>
  <si>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</si>
  <si>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</si>
  <si>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</si>
  <si>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</si>
  <si>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</si>
  <si>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</si>
  <si>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</si>
  <si>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</si>
  <si>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</si>
  <si>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</si>
  <si>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</si>
  <si>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</si>
  <si>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</si>
  <si>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</si>
  <si>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</si>
  <si>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</si>
  <si>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</si>
  <si>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</si>
  <si>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</si>
  <si>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</si>
  <si>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</si>
  <si>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</si>
  <si>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</si>
  <si>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</si>
  <si>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</si>
  <si>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</si>
  <si>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</si>
  <si>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</si>
  <si>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</si>
  <si>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</si>
  <si>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</si>
  <si>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</si>
  <si>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</si>
  <si>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</si>
  <si>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</si>
  <si>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</si>
  <si>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</si>
  <si>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</si>
  <si>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</si>
  <si>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</si>
  <si>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</si>
  <si>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</si>
  <si>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</si>
  <si>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</si>
  <si>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</si>
  <si>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</si>
  <si>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</si>
  <si>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</si>
  <si>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</si>
  <si>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</si>
  <si>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</si>
  <si>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</si>
  <si>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</si>
  <si>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</si>
  <si>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</si>
  <si>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</si>
  <si>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</si>
  <si>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</si>
  <si>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</si>
  <si>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</si>
  <si>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</si>
  <si>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</si>
  <si>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</si>
  <si>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</si>
  <si>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</si>
  <si>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</si>
  <si>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</si>
  <si>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</si>
  <si>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</si>
  <si>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</si>
  <si>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</si>
  <si>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</si>
  <si>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</si>
  <si>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</si>
  <si>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</si>
  <si>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</si>
  <si>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</si>
  <si>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</si>
  <si>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</si>
  <si>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</si>
  <si>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</si>
  <si>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</si>
  <si>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</si>
  <si>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</si>
  <si>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</si>
  <si>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</si>
  <si>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</si>
  <si>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</si>
  <si>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</si>
  <si>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</si>
  <si>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</si>
  <si>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</si>
  <si>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</si>
  <si>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</si>
  <si>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</si>
  <si>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</si>
  <si>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</si>
  <si>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</si>
  <si>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</si>
  <si>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</si>
  <si>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</si>
  <si>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</si>
  <si>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</si>
  <si>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</si>
  <si>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</si>
  <si>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</si>
  <si>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</si>
  <si>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</si>
  <si>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</si>
  <si>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</si>
  <si>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</si>
  <si>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</si>
  <si>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</si>
  <si>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</si>
  <si>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</si>
  <si>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</si>
  <si>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</si>
  <si>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</si>
  <si>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</si>
  <si>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</si>
  <si>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</si>
  <si>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</si>
  <si>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</si>
  <si>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</si>
  <si>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</si>
  <si>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</si>
  <si>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</si>
  <si>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</si>
  <si>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</si>
  <si>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</si>
  <si>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</si>
  <si>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</si>
  <si>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</si>
  <si>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</si>
  <si>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</si>
  <si>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</si>
  <si>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</si>
  <si>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</si>
  <si>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</si>
  <si>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</si>
  <si>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</si>
  <si>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</si>
  <si>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</si>
  <si>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</si>
  <si>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</si>
  <si>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</si>
  <si>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</si>
  <si>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</si>
  <si>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</si>
  <si>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</si>
  <si>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</si>
  <si>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</si>
  <si>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</si>
  <si>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</si>
  <si>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</si>
  <si>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</si>
  <si>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</si>
  <si>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</si>
  <si>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</si>
  <si>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</si>
  <si>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</si>
  <si>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</si>
  <si>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</si>
  <si>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</si>
  <si>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</si>
  <si>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</si>
  <si>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</si>
  <si>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</si>
  <si>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</si>
  <si>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</si>
  <si>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</si>
  <si>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</si>
  <si>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</si>
  <si>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</si>
  <si>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</si>
  <si>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</si>
  <si>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</si>
  <si>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</si>
  <si>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</si>
  <si>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</si>
  <si>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</si>
  <si>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</si>
  <si>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</si>
  <si>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</si>
  <si>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</si>
  <si>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</si>
  <si>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</si>
  <si>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</si>
  <si>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</si>
  <si>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</si>
  <si>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</si>
  <si>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</si>
  <si>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</si>
  <si>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</si>
  <si>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</si>
  <si>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</si>
  <si>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</si>
  <si>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</si>
  <si>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</si>
  <si>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</si>
  <si>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</si>
  <si>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</si>
  <si>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</si>
  <si>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</si>
  <si>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</si>
  <si>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</si>
  <si>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</si>
  <si>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</si>
  <si>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</si>
  <si>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</si>
  <si>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</si>
  <si>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</si>
  <si>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</si>
  <si>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</si>
  <si>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</si>
  <si>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</si>
  <si>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</si>
  <si>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</si>
  <si>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</si>
  <si>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</si>
  <si>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</si>
  <si>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</si>
  <si>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</si>
  <si>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</si>
  <si>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</si>
  <si>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</si>
  <si>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</si>
  <si>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</si>
  <si>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</si>
  <si>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</si>
  <si>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</si>
  <si>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</si>
  <si>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</si>
  <si>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</si>
  <si>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</si>
  <si>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</si>
  <si>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</si>
  <si>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</si>
  <si>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</si>
  <si>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</si>
  <si>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</si>
  <si>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</si>
  <si>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</si>
  <si>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</si>
  <si>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</si>
  <si>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</si>
  <si>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</si>
  <si>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</si>
  <si>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</si>
  <si>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</si>
  <si>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</si>
  <si>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</si>
  <si>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</si>
  <si>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</si>
  <si>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</si>
  <si>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</si>
  <si>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</si>
  <si>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</si>
  <si>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</si>
  <si>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</si>
  <si>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</si>
  <si>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</si>
  <si>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</si>
  <si>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</si>
  <si>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</si>
  <si>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</si>
  <si>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</si>
  <si>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</si>
  <si>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</si>
  <si>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</si>
  <si>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</si>
  <si>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</si>
  <si>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</si>
  <si>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</si>
  <si>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</si>
  <si>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</si>
  <si>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</si>
  <si>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</si>
  <si>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</si>
  <si>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</si>
  <si>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</si>
  <si>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</si>
  <si>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</si>
  <si>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</si>
  <si>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</si>
  <si>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</si>
  <si>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</si>
  <si>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</si>
  <si>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</si>
  <si>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</si>
  <si>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</si>
  <si>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</si>
  <si>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</si>
  <si>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</si>
  <si>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</si>
  <si>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</si>
  <si>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</si>
  <si>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</si>
  <si>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</si>
  <si>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</si>
  <si>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</si>
  <si>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</si>
  <si>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</si>
  <si>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</si>
  <si>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</si>
  <si>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</si>
  <si>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</si>
  <si>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</si>
  <si>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</si>
  <si>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</si>
  <si>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</si>
  <si>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</si>
  <si>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</si>
  <si>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</si>
  <si>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</si>
  <si>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</si>
  <si>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</si>
  <si>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</si>
  <si>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</si>
  <si>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</si>
  <si>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</si>
  <si>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</si>
  <si>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</si>
  <si>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</si>
  <si>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</si>
  <si>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</si>
  <si>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</si>
  <si>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</si>
  <si>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</si>
  <si>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</si>
  <si>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</si>
  <si>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</si>
  <si>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</si>
  <si>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</si>
  <si>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</si>
  <si>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</si>
  <si>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</si>
  <si>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</si>
  <si>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</si>
  <si>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</si>
  <si>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</si>
  <si>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</si>
  <si>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</si>
  <si>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</si>
  <si>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</si>
  <si>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</si>
  <si>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</si>
  <si>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</si>
  <si>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</si>
  <si>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</si>
  <si>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</si>
  <si>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</si>
  <si>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</si>
  <si>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</si>
  <si>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</si>
  <si>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</si>
  <si>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</si>
  <si>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</si>
  <si>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</si>
  <si>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</si>
  <si>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</si>
  <si>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</si>
  <si>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</si>
  <si>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</si>
  <si>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</si>
  <si>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</si>
  <si>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</si>
  <si>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</si>
  <si>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</si>
  <si>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</si>
  <si>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</si>
  <si>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</si>
  <si>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</si>
  <si>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</si>
  <si>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</si>
  <si>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</si>
  <si>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</si>
  <si>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</si>
  <si>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</si>
  <si>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</si>
  <si>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</si>
  <si>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</si>
  <si>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</si>
  <si>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</si>
  <si>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</si>
  <si>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</si>
  <si>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</si>
  <si>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</si>
  <si>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</si>
  <si>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</si>
  <si>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</si>
  <si>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</si>
  <si>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</si>
  <si>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</si>
  <si>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</si>
  <si>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</si>
  <si>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</si>
  <si>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</si>
  <si>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</si>
  <si>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</si>
  <si>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</si>
  <si>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</si>
  <si>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</si>
  <si>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</si>
  <si>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</si>
  <si>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</si>
  <si>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</si>
  <si>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</si>
  <si>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</si>
  <si>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</si>
  <si>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</si>
  <si>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</si>
  <si>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</si>
  <si>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</si>
  <si>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</si>
  <si>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</si>
  <si>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</si>
  <si>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</si>
  <si>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</si>
  <si>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</si>
  <si>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</si>
  <si>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</si>
  <si>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</si>
  <si>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</si>
  <si>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</si>
  <si>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</si>
  <si>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</si>
  <si>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</si>
  <si>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</si>
  <si>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</si>
  <si>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</si>
  <si>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</si>
  <si>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</si>
  <si>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</si>
  <si>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</si>
  <si>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</si>
  <si>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</si>
  <si>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</si>
  <si>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</si>
  <si>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</si>
  <si>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</si>
  <si>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</si>
  <si>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</si>
  <si>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</si>
  <si>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</si>
  <si>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</si>
  <si>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</si>
  <si>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</si>
  <si>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</si>
  <si>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</si>
  <si>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</si>
  <si>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</si>
  <si>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</si>
  <si>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</si>
  <si>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</si>
  <si>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</si>
  <si>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</si>
  <si>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</si>
  <si>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</si>
  <si>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</si>
  <si>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</si>
  <si>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</si>
  <si>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</si>
  <si>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</si>
  <si>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</si>
  <si>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</si>
  <si>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</si>
  <si>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</si>
  <si>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</si>
  <si>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</si>
  <si>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</si>
  <si>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</si>
  <si>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</si>
  <si>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</si>
  <si>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</si>
  <si>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</si>
  <si>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</si>
  <si>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</si>
  <si>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</si>
  <si>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</si>
  <si>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</si>
  <si>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</si>
  <si>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</si>
  <si>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</si>
  <si>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</si>
  <si>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</si>
  <si>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</si>
  <si>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</si>
  <si>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</si>
  <si>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</si>
  <si>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</si>
  <si>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</si>
  <si>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</si>
  <si>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</si>
  <si>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</si>
  <si>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</si>
  <si>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</si>
  <si>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</si>
  <si>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</si>
  <si>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</si>
  <si>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</si>
  <si>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</si>
  <si>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</si>
  <si>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</si>
  <si>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</si>
  <si>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</si>
  <si>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</si>
  <si>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</si>
  <si>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</si>
  <si>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</si>
  <si>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</si>
  <si>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</si>
  <si>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</si>
  <si>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</si>
  <si>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</si>
  <si>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</si>
  <si>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</si>
  <si>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</si>
  <si>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</si>
  <si>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</si>
  <si>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</si>
  <si>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</si>
  <si>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</si>
  <si>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</si>
  <si>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</si>
  <si>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</si>
  <si>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</si>
  <si>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</si>
  <si>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</si>
  <si>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</si>
  <si>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</si>
  <si>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</si>
  <si>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</si>
  <si>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</si>
  <si>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</si>
  <si>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</si>
  <si>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</si>
  <si>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</si>
  <si>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</si>
  <si>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</si>
  <si>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</si>
  <si>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</si>
  <si>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</si>
  <si>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</si>
  <si>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</si>
  <si>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</si>
  <si>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</si>
  <si>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</si>
  <si>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</si>
  <si>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</si>
  <si>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</si>
  <si>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</si>
  <si>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</si>
  <si>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</si>
  <si>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</si>
  <si>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</si>
  <si>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</si>
  <si>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</si>
  <si>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</si>
  <si>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</si>
  <si>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</si>
  <si>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</si>
  <si>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</si>
  <si>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</si>
  <si>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</si>
  <si>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</si>
  <si>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</si>
  <si>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</si>
  <si>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</si>
  <si>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</si>
  <si>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</si>
  <si>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</si>
  <si>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</si>
  <si>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</si>
  <si>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</si>
  <si>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</si>
  <si>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</si>
  <si>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</si>
  <si>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</si>
  <si>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</si>
  <si>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</si>
  <si>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</si>
  <si>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</si>
  <si>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</si>
  <si>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</si>
  <si>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</si>
  <si>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</si>
  <si>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</si>
  <si>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</si>
  <si>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</si>
  <si>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</si>
  <si>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</si>
  <si>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</si>
  <si>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</si>
  <si>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</si>
  <si>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</si>
  <si>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</si>
  <si>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</si>
  <si>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</si>
  <si>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</si>
  <si>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</si>
  <si>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</si>
  <si>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</si>
  <si>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</si>
  <si>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</si>
  <si>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</si>
  <si>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</si>
  <si>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</si>
  <si>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</si>
  <si>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</si>
  <si>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</si>
  <si>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</si>
  <si>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</si>
  <si>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</si>
  <si>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</si>
  <si>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</si>
  <si>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</si>
  <si>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</si>
  <si>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</si>
  <si>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</si>
  <si>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</si>
  <si>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</si>
  <si>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</si>
  <si>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</si>
  <si>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</si>
  <si>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</si>
  <si>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</si>
  <si>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</si>
  <si>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</si>
  <si>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</si>
  <si>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</si>
  <si>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</si>
  <si>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</si>
  <si>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</si>
  <si>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</si>
  <si>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</si>
  <si>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</si>
  <si>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</si>
  <si>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</si>
  <si>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</si>
  <si>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</si>
  <si>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</si>
  <si>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</si>
  <si>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</si>
  <si>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</si>
  <si>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</si>
  <si>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</si>
  <si>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</si>
  <si>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</si>
  <si>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</si>
  <si>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</si>
  <si>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</si>
  <si>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</si>
  <si>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</si>
  <si>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</si>
  <si>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</si>
  <si>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</si>
  <si>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</si>
  <si>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</si>
  <si>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</si>
  <si>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</si>
  <si>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</si>
  <si>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</si>
  <si>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</si>
  <si>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</si>
  <si>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</si>
  <si>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</si>
  <si>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</si>
  <si>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</si>
  <si>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</si>
  <si>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</si>
  <si>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</si>
  <si>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</si>
  <si>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</si>
  <si>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</si>
  <si>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</si>
  <si>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</si>
  <si>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</si>
  <si>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</si>
  <si>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</si>
  <si>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</si>
  <si>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</si>
  <si>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</si>
  <si>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</si>
  <si>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</si>
  <si>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</si>
  <si>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</si>
  <si>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</si>
  <si>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</si>
  <si>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</si>
  <si>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</si>
  <si>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</si>
  <si>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</si>
  <si>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</si>
  <si>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</si>
  <si>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</si>
  <si>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</si>
  <si>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</si>
  <si>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</si>
  <si>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</si>
  <si>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</si>
  <si>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</si>
  <si>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</si>
  <si>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</si>
  <si>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</si>
  <si>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</si>
  <si>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</si>
  <si>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</si>
  <si>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</si>
  <si>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</si>
  <si>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</si>
  <si>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</si>
  <si>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</si>
  <si>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</si>
  <si>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</si>
  <si>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</si>
  <si>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</si>
  <si>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</si>
  <si>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</si>
  <si>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</si>
  <si>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</si>
  <si>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</si>
  <si>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</si>
  <si>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</si>
  <si>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</si>
  <si>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</si>
  <si>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</si>
  <si>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</si>
  <si>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</si>
  <si>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</si>
  <si>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</si>
  <si>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</si>
  <si>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</si>
  <si>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</si>
  <si>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</si>
  <si>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</si>
  <si>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</si>
  <si>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</si>
  <si>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</si>
  <si>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</si>
  <si>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</si>
  <si>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</si>
  <si>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</si>
  <si>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</si>
  <si>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</si>
  <si>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</si>
  <si>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</si>
  <si>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</si>
  <si>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</si>
  <si>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</si>
  <si>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</si>
  <si>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</si>
  <si>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</si>
  <si>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</si>
  <si>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</si>
  <si>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</si>
  <si>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</si>
  <si>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</si>
  <si>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</si>
  <si>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</si>
  <si>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</si>
  <si>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</si>
  <si>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</si>
  <si>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</si>
  <si>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</si>
  <si>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</si>
  <si>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</si>
  <si>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</si>
  <si>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</si>
  <si>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</si>
  <si>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</si>
  <si>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</si>
  <si>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</si>
  <si>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</si>
  <si>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</si>
  <si>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</si>
  <si>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</si>
  <si>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</si>
  <si>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</si>
  <si>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</si>
  <si>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</si>
  <si>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</si>
  <si>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</si>
  <si>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</si>
  <si>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</si>
  <si>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</si>
  <si>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</si>
  <si>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</si>
  <si>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</si>
  <si>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</si>
  <si>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</si>
  <si>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</si>
  <si>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</si>
  <si>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</si>
  <si>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</si>
  <si>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</si>
  <si>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</si>
  <si>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</si>
  <si>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</si>
  <si>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</si>
  <si>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</si>
  <si>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</si>
  <si>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</si>
  <si>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</si>
  <si>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</si>
  <si>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</si>
  <si>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</si>
  <si>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</si>
  <si>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</si>
  <si>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</si>
  <si>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</si>
  <si>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</si>
  <si>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</si>
  <si>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</si>
  <si>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</si>
  <si>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</si>
  <si>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</si>
  <si>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</si>
  <si>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</si>
  <si>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</si>
  <si>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</si>
  <si>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</si>
  <si>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</si>
  <si>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</si>
  <si>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</si>
  <si>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</si>
  <si>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</si>
  <si>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</si>
  <si>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</si>
  <si>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</si>
  <si>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</si>
  <si>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</si>
  <si>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</si>
  <si>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</si>
  <si>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</si>
  <si>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</si>
  <si>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</si>
  <si>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</si>
  <si>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</si>
  <si>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</si>
  <si>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</si>
  <si>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</si>
  <si>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</si>
  <si>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</si>
  <si>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</si>
  <si>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</si>
  <si>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</si>
  <si>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</si>
  <si>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</si>
  <si>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</si>
  <si>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</si>
  <si>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</si>
  <si>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</si>
  <si>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</si>
  <si>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</si>
  <si>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</si>
  <si>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</si>
  <si>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</si>
  <si>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</si>
  <si>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</si>
  <si>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</si>
  <si>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</si>
  <si>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</si>
  <si>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</si>
  <si>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</si>
  <si>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</si>
  <si>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</si>
  <si>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</si>
  <si>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</si>
  <si>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</si>
  <si>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</si>
  <si>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</si>
  <si>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</si>
  <si>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</si>
  <si>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</si>
  <si>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</si>
  <si>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</si>
  <si>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</si>
  <si>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</si>
  <si>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</si>
  <si>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</si>
  <si>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</si>
  <si>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</si>
  <si>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</si>
  <si>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</si>
  <si>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</si>
  <si>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</si>
  <si>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</si>
  <si>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</si>
  <si>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</si>
  <si>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</si>
  <si>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</si>
  <si>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</si>
  <si>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</si>
  <si>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</si>
  <si>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</si>
  <si>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</si>
  <si>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</si>
  <si>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</si>
  <si>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</si>
  <si>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</si>
  <si>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</si>
  <si>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</si>
  <si>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</si>
  <si>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</si>
  <si>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</si>
  <si>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</si>
  <si>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</si>
  <si>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</si>
  <si>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</si>
  <si>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</si>
  <si>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</si>
  <si>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</si>
  <si>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</si>
  <si>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</si>
  <si>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</si>
  <si>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</si>
  <si>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</si>
  <si>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</si>
  <si>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</si>
  <si>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</si>
  <si>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</si>
  <si>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</si>
  <si>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</si>
  <si>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</si>
  <si>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</si>
  <si>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</si>
  <si>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</si>
  <si>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</si>
  <si>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</si>
  <si>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</si>
  <si>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</si>
  <si>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</si>
  <si>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</si>
  <si>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</si>
  <si>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</si>
  <si>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</si>
  <si>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</si>
  <si>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</si>
  <si>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</si>
  <si>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</si>
  <si>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</si>
  <si>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</si>
  <si>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</si>
  <si>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</si>
  <si>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</si>
  <si>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</si>
  <si>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</si>
  <si>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</si>
  <si>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</si>
  <si>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</si>
  <si>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</si>
  <si>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</si>
  <si>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</si>
  <si>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</si>
  <si>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</si>
  <si>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</si>
  <si>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</si>
  <si>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</si>
  <si>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</si>
  <si>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</si>
  <si>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</si>
  <si>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</si>
  <si>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</si>
  <si>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</si>
  <si>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</si>
  <si>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</si>
  <si>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</si>
  <si>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</si>
  <si>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</si>
  <si>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</si>
  <si>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</si>
  <si>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</si>
  <si>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</si>
  <si>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</si>
  <si>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</si>
  <si>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</si>
  <si>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</si>
  <si>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</si>
  <si>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</si>
  <si>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</si>
  <si>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</si>
  <si>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</si>
  <si>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</si>
  <si>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</si>
  <si>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</si>
  <si>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</si>
  <si>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</si>
  <si>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</si>
  <si>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</si>
  <si>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</si>
  <si>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</si>
  <si>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</si>
  <si>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</si>
  <si>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</si>
  <si>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</si>
  <si>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</si>
  <si>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</si>
  <si>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</si>
  <si>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</si>
  <si>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</si>
  <si>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</si>
  <si>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</si>
  <si>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</si>
  <si>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</si>
  <si>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</si>
  <si>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</si>
  <si>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</si>
  <si>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</si>
  <si>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</si>
  <si>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</si>
  <si>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</si>
  <si>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</si>
  <si>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</si>
  <si>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</si>
  <si>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</si>
  <si>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</si>
  <si>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</si>
  <si>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</si>
  <si>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</si>
  <si>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</si>
  <si>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</si>
  <si>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</si>
  <si>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</si>
  <si>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</si>
  <si>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</si>
  <si>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</si>
  <si>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</si>
  <si>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</si>
  <si>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</si>
  <si>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</si>
  <si>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</si>
  <si>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</si>
  <si>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</si>
  <si>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</si>
  <si>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</si>
  <si>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</si>
  <si>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</si>
  <si>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</si>
  <si>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</si>
  <si>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</si>
  <si>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</si>
  <si>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</si>
  <si>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</si>
  <si>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</si>
  <si>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</si>
  <si>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</si>
  <si>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</si>
  <si>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</si>
  <si>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</si>
  <si>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</si>
  <si>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</si>
  <si>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</si>
  <si>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</si>
  <si>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</si>
  <si>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</si>
  <si>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</si>
  <si>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</si>
  <si>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</si>
  <si>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</si>
  <si>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</si>
  <si>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</si>
  <si>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</si>
  <si>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</si>
  <si>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</si>
  <si>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</si>
  <si>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</si>
  <si>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</si>
  <si>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</si>
  <si>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</si>
  <si>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</si>
  <si>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</si>
  <si>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</si>
  <si>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</si>
  <si>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</si>
  <si>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</si>
  <si>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</si>
  <si>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</si>
  <si>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</si>
  <si>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</si>
  <si>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</si>
  <si>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</si>
  <si>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</si>
  <si>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</si>
  <si>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</si>
  <si>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</si>
  <si>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</si>
  <si>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</si>
  <si>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</si>
  <si>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</si>
  <si>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</si>
  <si>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</si>
  <si>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</si>
  <si>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</si>
  <si>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</si>
  <si>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</si>
  <si>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</si>
  <si>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</si>
  <si>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</si>
  <si>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</si>
  <si>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</si>
  <si>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</si>
  <si>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</si>
  <si>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</si>
  <si>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</si>
  <si>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</si>
  <si>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</si>
  <si>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</si>
  <si>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</si>
  <si>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</si>
  <si>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</si>
  <si>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</si>
  <si>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</si>
  <si>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</si>
  <si>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</si>
  <si>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</si>
  <si>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</si>
  <si>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</si>
  <si>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</si>
  <si>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</si>
  <si>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</si>
  <si>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</si>
  <si>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</si>
  <si>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</si>
  <si>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</si>
  <si>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</si>
  <si>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</si>
  <si>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</si>
  <si>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</si>
  <si>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</si>
  <si>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</si>
  <si>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</si>
  <si>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</si>
  <si>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</si>
  <si>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</si>
  <si>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</si>
  <si>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</si>
  <si>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</si>
  <si>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</si>
  <si>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</si>
  <si>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</si>
  <si>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</si>
  <si>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</si>
  <si>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</si>
  <si>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</si>
  <si>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</si>
  <si>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</si>
  <si>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</si>
  <si>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</si>
  <si>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</si>
  <si>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</si>
  <si>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</si>
  <si>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</si>
  <si>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</si>
  <si>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</si>
  <si>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</si>
  <si>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</si>
  <si>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</si>
  <si>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</si>
  <si>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</si>
  <si>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</si>
  <si>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</si>
  <si>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</si>
  <si>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</si>
  <si>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</si>
  <si>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</si>
  <si>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</si>
  <si>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</si>
  <si>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</si>
  <si>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</si>
  <si>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</si>
  <si>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</si>
  <si>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</si>
  <si>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</si>
  <si>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</si>
  <si>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</si>
  <si>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</si>
  <si>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</si>
  <si>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</si>
  <si>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</si>
  <si>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</si>
  <si>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</si>
  <si>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</si>
  <si>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</si>
  <si>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</si>
  <si>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</si>
  <si>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</si>
  <si>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</si>
  <si>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</si>
  <si>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</si>
  <si>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</si>
  <si>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</si>
  <si>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</si>
  <si>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</si>
  <si>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</si>
  <si>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</si>
  <si>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</si>
  <si>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</si>
  <si>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</si>
  <si>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</si>
  <si>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</si>
  <si>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</si>
  <si>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</si>
  <si>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</si>
  <si>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</si>
  <si>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</si>
  <si>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</si>
  <si>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</si>
  <si>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</si>
  <si>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</si>
  <si>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</si>
  <si>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</si>
  <si>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</si>
  <si>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</si>
  <si>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</si>
  <si>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</si>
  <si>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</si>
  <si>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</si>
  <si>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</si>
  <si>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</si>
  <si>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</si>
  <si>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</si>
  <si>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</si>
  <si>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</si>
  <si>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</si>
  <si>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</si>
  <si>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</si>
  <si>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</si>
  <si>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</si>
  <si>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</si>
  <si>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</si>
  <si>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</si>
  <si>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</si>
  <si>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</si>
  <si>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</si>
  <si>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</si>
  <si>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</si>
  <si>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</si>
  <si>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</si>
  <si>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</si>
  <si>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</si>
  <si>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</si>
  <si>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</si>
  <si>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</si>
  <si>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</si>
  <si>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</si>
  <si>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</si>
  <si>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</si>
  <si>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</si>
  <si>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</si>
  <si>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</si>
  <si>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</si>
  <si>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</si>
  <si>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</si>
  <si>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</si>
  <si>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</si>
  <si>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</si>
  <si>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</si>
  <si>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</si>
  <si>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</si>
  <si>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</si>
  <si>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</si>
  <si>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</si>
  <si>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</si>
  <si>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</si>
  <si>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</si>
  <si>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</si>
  <si>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</si>
  <si>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</si>
  <si>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</si>
  <si>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</si>
  <si>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</si>
  <si>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</si>
  <si>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</si>
  <si>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</si>
  <si>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</si>
  <si>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</si>
  <si>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</si>
  <si>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</si>
  <si>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</si>
  <si>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</si>
  <si>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</si>
  <si>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</si>
  <si>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</si>
  <si>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</si>
  <si>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</si>
  <si>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</si>
  <si>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</si>
  <si>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</si>
  <si>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</si>
  <si>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</si>
  <si>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</si>
  <si>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</si>
  <si>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</si>
  <si>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</si>
  <si>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</si>
  <si>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</si>
  <si>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</si>
  <si>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</si>
  <si>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</si>
  <si>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</si>
  <si>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</si>
  <si>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</si>
  <si>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</si>
  <si>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</si>
  <si>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</si>
  <si>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</si>
  <si>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</si>
  <si>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</si>
  <si>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</si>
  <si>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</si>
  <si>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</si>
  <si>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</si>
  <si>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</si>
  <si>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</si>
  <si>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</si>
  <si>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</si>
  <si>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</si>
  <si>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</si>
  <si>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</si>
  <si>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</si>
  <si>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</si>
  <si>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</si>
  <si>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</si>
  <si>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</si>
  <si>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</si>
  <si>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</si>
  <si>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</si>
  <si>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</si>
  <si>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</si>
  <si>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</si>
  <si>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</si>
  <si>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</si>
  <si>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</si>
  <si>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</si>
  <si>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</si>
  <si>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</si>
  <si>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</si>
  <si>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</si>
  <si>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</si>
  <si>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</si>
  <si>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</si>
  <si>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</si>
  <si>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</si>
  <si>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</si>
  <si>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</si>
  <si>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</si>
  <si>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</si>
  <si>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</si>
  <si>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</si>
  <si>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</si>
  <si>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</si>
  <si>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</si>
  <si>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</si>
  <si>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</si>
  <si>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</si>
  <si>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</si>
  <si>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</si>
  <si>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</si>
  <si>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</si>
  <si>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</si>
  <si>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</si>
  <si>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</si>
  <si>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</si>
  <si>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</si>
  <si>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</si>
  <si>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</si>
  <si>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</si>
  <si>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</si>
  <si>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</si>
  <si>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</si>
  <si>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</si>
  <si>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</si>
  <si>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</si>
  <si>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</si>
  <si>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</si>
  <si>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</si>
  <si>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</si>
  <si>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</si>
  <si>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</si>
  <si>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</si>
  <si>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</si>
  <si>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</si>
  <si>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</si>
  <si>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</si>
  <si>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</si>
  <si>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</si>
  <si>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</si>
  <si>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</si>
  <si>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</si>
  <si>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</si>
  <si>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</si>
  <si>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</si>
  <si>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</si>
  <si>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</si>
  <si>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</si>
  <si>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</si>
  <si>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</si>
  <si>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</si>
  <si>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</si>
  <si>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</si>
  <si>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</si>
  <si>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</si>
  <si>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</si>
  <si>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</si>
  <si>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</si>
  <si>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</si>
  <si>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</si>
  <si>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</si>
  <si>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</si>
  <si>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</si>
  <si>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</si>
  <si>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</si>
  <si>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</si>
  <si>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</si>
  <si>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</si>
  <si>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</si>
  <si>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</si>
  <si>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</si>
  <si>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</si>
  <si>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</si>
  <si>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</si>
  <si>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</si>
  <si>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</si>
  <si>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</si>
  <si>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</si>
  <si>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</si>
  <si>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</si>
  <si>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</si>
  <si>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</si>
  <si>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</si>
  <si>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</si>
  <si>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</si>
  <si>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</si>
  <si>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</si>
  <si>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</si>
  <si>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</si>
  <si>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</si>
  <si>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</si>
  <si>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</si>
  <si>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</si>
  <si>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</si>
  <si>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</si>
  <si>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</si>
  <si>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</si>
  <si>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</si>
  <si>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</si>
  <si>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</si>
  <si>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</si>
  <si>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</si>
  <si>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</si>
  <si>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</si>
  <si>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</si>
  <si>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</si>
  <si>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</si>
  <si>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</si>
  <si>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</si>
  <si>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</si>
  <si>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</si>
  <si>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</si>
  <si>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</si>
  <si>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</si>
  <si>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</si>
  <si>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</si>
  <si>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</si>
  <si>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</si>
  <si>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</si>
  <si>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</si>
  <si>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</si>
  <si>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</si>
  <si>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</si>
  <si>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</si>
  <si>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</si>
  <si>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</si>
  <si>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</si>
  <si>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</si>
  <si>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</si>
  <si>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</si>
  <si>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</si>
  <si>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</si>
  <si>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</si>
  <si>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</si>
  <si>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</si>
  <si>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</si>
  <si>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</si>
  <si>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</si>
  <si>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</si>
  <si>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</si>
  <si>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</si>
  <si>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</si>
  <si>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</si>
  <si>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</si>
  <si>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</si>
  <si>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</si>
  <si>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</si>
  <si>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</si>
  <si>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</si>
  <si>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</si>
  <si>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</si>
  <si>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</si>
  <si>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</si>
  <si>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</si>
  <si>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</si>
  <si>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</si>
  <si>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</si>
  <si>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</si>
  <si>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</si>
  <si>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</si>
  <si>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</si>
  <si>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</si>
  <si>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</si>
  <si>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</si>
  <si>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</si>
  <si>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</si>
  <si>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</si>
  <si>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</si>
  <si>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</si>
  <si>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</si>
  <si>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</si>
  <si>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</si>
  <si>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</si>
  <si>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</si>
  <si>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</si>
  <si>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</si>
  <si>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</si>
  <si>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</si>
  <si>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</si>
  <si>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</si>
  <si>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</si>
  <si>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</si>
  <si>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</si>
  <si>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</si>
  <si>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</si>
  <si>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</si>
  <si>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</si>
  <si>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</si>
  <si>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</si>
  <si>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</si>
  <si>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</si>
  <si>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</si>
  <si>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</si>
  <si>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</si>
  <si>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</si>
  <si>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</si>
  <si>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</si>
  <si>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</si>
  <si>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</si>
  <si>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</si>
  <si>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</si>
  <si>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</si>
  <si>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</si>
  <si>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</si>
  <si>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</si>
  <si>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</si>
  <si>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</si>
  <si>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</si>
  <si>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</si>
  <si>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</si>
  <si>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</si>
  <si>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</si>
  <si>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</si>
  <si>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</si>
  <si>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</si>
  <si>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</si>
  <si>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</si>
  <si>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</si>
  <si>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</si>
  <si>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</si>
  <si>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</si>
  <si>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</si>
  <si>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</si>
  <si>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</si>
  <si>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</si>
  <si>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</si>
  <si>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</si>
  <si>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</si>
  <si>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</si>
  <si>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</si>
  <si>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</si>
  <si>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</si>
  <si>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</si>
  <si>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</si>
  <si>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</si>
  <si>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</si>
  <si>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</si>
  <si>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</si>
  <si>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</si>
  <si>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</si>
  <si>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</si>
  <si>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</si>
  <si>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</si>
  <si>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</si>
  <si>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</si>
  <si>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</si>
  <si>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</si>
  <si>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</si>
  <si>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</si>
  <si>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</si>
  <si>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</si>
  <si>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</si>
  <si>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</si>
  <si>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</si>
  <si>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</si>
  <si>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</si>
  <si>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</si>
  <si>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</si>
  <si>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</si>
  <si>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</si>
  <si>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</si>
  <si>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</si>
  <si>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</si>
  <si>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</si>
  <si>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</si>
  <si>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</si>
  <si>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</si>
  <si>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</si>
  <si>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</si>
  <si>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</si>
  <si>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</si>
  <si>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</si>
  <si>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</si>
  <si>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</si>
  <si>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</si>
  <si>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</si>
  <si>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</si>
  <si>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</si>
  <si>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</si>
  <si>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</si>
  <si>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</si>
  <si>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</si>
  <si>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</si>
  <si>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</si>
  <si>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</si>
  <si>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</si>
  <si>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</si>
  <si>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</si>
  <si>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</si>
  <si>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</si>
  <si>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</si>
  <si>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</si>
  <si>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</si>
  <si>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</si>
  <si>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</si>
  <si>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</si>
  <si>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</si>
  <si>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</si>
  <si>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</si>
  <si>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</si>
  <si>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</si>
  <si>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</si>
  <si>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</si>
  <si>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</si>
  <si>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</si>
  <si>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</si>
  <si>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</si>
  <si>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</si>
  <si>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</si>
  <si>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</si>
  <si>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</si>
  <si>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</si>
  <si>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</si>
  <si>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</si>
  <si>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</si>
  <si>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</si>
  <si>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</si>
  <si>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</si>
  <si>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</si>
  <si>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</si>
  <si>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</si>
  <si>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</si>
  <si>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</si>
  <si>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</si>
  <si>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</si>
  <si>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</si>
  <si>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</si>
  <si>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</si>
  <si>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</si>
  <si>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</si>
  <si>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</si>
  <si>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</si>
  <si>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</si>
  <si>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</si>
  <si>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</si>
  <si>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</si>
  <si>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</si>
  <si>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</si>
  <si>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</si>
  <si>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</si>
  <si>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</si>
  <si>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</si>
  <si>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</si>
  <si>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</si>
  <si>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</si>
  <si>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</si>
  <si>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</si>
  <si>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</si>
  <si>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</si>
  <si>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</si>
  <si>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</si>
  <si>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</si>
  <si>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</si>
  <si>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</si>
  <si>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</si>
  <si>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</si>
  <si>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</si>
  <si>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</si>
  <si>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</si>
  <si>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</si>
  <si>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</si>
  <si>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</si>
  <si>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</si>
  <si>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</si>
  <si>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</si>
  <si>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</si>
  <si>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</si>
  <si>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</si>
  <si>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</si>
  <si>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</si>
  <si>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</si>
  <si>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</si>
  <si>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</si>
  <si>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</si>
  <si>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</si>
  <si>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</si>
  <si>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</si>
  <si>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</si>
  <si>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</si>
  <si>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</si>
  <si>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</si>
  <si>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</si>
  <si>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</si>
  <si>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</si>
  <si>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</si>
  <si>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</si>
  <si>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</si>
  <si>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</si>
  <si>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</si>
  <si>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</si>
  <si>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</si>
  <si>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</si>
  <si>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</si>
  <si>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</si>
  <si>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</si>
  <si>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</si>
  <si>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</si>
  <si>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</si>
  <si>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</si>
  <si>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</si>
  <si>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</si>
  <si>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</si>
  <si>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</si>
  <si>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</si>
  <si>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</si>
  <si>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</si>
  <si>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</si>
  <si>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</si>
  <si>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</si>
  <si>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</si>
  <si>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</si>
  <si>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</si>
  <si>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</si>
  <si>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</si>
  <si>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</si>
  <si>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</si>
  <si>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</si>
  <si>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</si>
  <si>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</si>
  <si>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</si>
  <si>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</si>
  <si>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</si>
  <si>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</si>
  <si>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</si>
  <si>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</si>
  <si>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</si>
  <si>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</si>
  <si>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</si>
  <si>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</si>
  <si>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</si>
  <si>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</si>
  <si>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</si>
  <si>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</si>
  <si>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</si>
  <si>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</si>
  <si>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</si>
  <si>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</si>
  <si>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</si>
  <si>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</si>
  <si>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</si>
  <si>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</si>
  <si>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</si>
  <si>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</si>
  <si>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</si>
  <si>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</si>
  <si>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</si>
  <si>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</si>
  <si>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</si>
  <si>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</si>
  <si>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</si>
  <si>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</si>
  <si>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</si>
  <si>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</si>
  <si>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</si>
  <si>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</si>
  <si>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</si>
  <si>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</si>
  <si>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</si>
  <si>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</si>
  <si>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</si>
  <si>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</si>
  <si>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</si>
  <si>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</si>
  <si>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</si>
  <si>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</si>
  <si>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</si>
  <si>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</si>
  <si>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</si>
  <si>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</si>
  <si>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</si>
  <si>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</si>
  <si>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</si>
  <si>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</si>
  <si>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</si>
  <si>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</si>
  <si>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</si>
  <si>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</si>
  <si>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</si>
  <si>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</si>
  <si>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</si>
  <si>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</si>
  <si>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</si>
  <si>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</si>
  <si>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</si>
  <si>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</si>
  <si>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</si>
  <si>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</si>
  <si>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</si>
  <si>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</si>
  <si>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</si>
  <si>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</si>
  <si>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</si>
  <si>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</si>
  <si>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</si>
  <si>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</si>
  <si>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</si>
  <si>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</si>
  <si>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</si>
  <si>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</si>
  <si>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</si>
  <si>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</si>
  <si>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</si>
  <si>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</si>
  <si>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</si>
  <si>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</si>
  <si>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</si>
  <si>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</si>
  <si>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</si>
  <si>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</si>
  <si>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</si>
  <si>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</si>
  <si>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</si>
  <si>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</si>
  <si>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</si>
  <si>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</si>
  <si>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</si>
  <si>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</si>
  <si>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</si>
  <si>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</si>
  <si>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</si>
  <si>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</si>
  <si>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</si>
  <si>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</si>
  <si>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</si>
  <si>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</si>
  <si>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</si>
  <si>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</si>
  <si>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</si>
  <si>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</si>
  <si>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</si>
  <si>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</si>
  <si>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</si>
  <si>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</si>
  <si>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</si>
  <si>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</si>
  <si>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</si>
  <si>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</si>
  <si>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</si>
  <si>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</si>
  <si>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</si>
  <si>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</si>
  <si>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</si>
  <si>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</si>
  <si>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</si>
  <si>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</si>
  <si>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</si>
  <si>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</si>
  <si>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</si>
  <si>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</si>
  <si>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</si>
  <si>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</si>
  <si>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</si>
  <si>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</si>
  <si>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</si>
  <si>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</si>
  <si>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</si>
  <si>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</si>
  <si>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</si>
  <si>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</si>
  <si>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</si>
  <si>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</si>
  <si>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</si>
  <si>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</si>
  <si>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</si>
  <si>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</si>
  <si>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</si>
  <si>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</si>
  <si>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</si>
  <si>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</si>
  <si>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</si>
  <si>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</si>
  <si>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</si>
  <si>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</si>
  <si>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</si>
  <si>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</si>
  <si>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</si>
  <si>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</si>
  <si>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</si>
  <si>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</si>
  <si>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</si>
  <si>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</si>
  <si>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</si>
  <si>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</si>
  <si>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</si>
  <si>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</si>
  <si>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</si>
  <si>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</si>
  <si>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</si>
  <si>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</si>
  <si>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</si>
  <si>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</si>
  <si>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</si>
  <si>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</si>
  <si>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</si>
  <si>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</si>
  <si>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</si>
  <si>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</si>
  <si>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</si>
  <si>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</si>
  <si>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</si>
  <si>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</si>
  <si>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</si>
  <si>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</si>
  <si>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</si>
  <si>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</si>
  <si>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</si>
  <si>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</si>
  <si>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</si>
  <si>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</si>
  <si>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</si>
  <si>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</si>
  <si>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</si>
  <si>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</si>
  <si>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</si>
  <si>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</si>
  <si>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</si>
  <si>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</si>
  <si>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</si>
  <si>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</si>
  <si>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</si>
  <si>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</si>
  <si>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</si>
  <si>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</si>
  <si>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</si>
  <si>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</si>
  <si>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</si>
  <si>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</si>
  <si>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</si>
  <si>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</si>
  <si>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</si>
  <si>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</si>
  <si>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</si>
  <si>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</si>
  <si>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</si>
  <si>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</si>
  <si>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</si>
  <si>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</si>
  <si>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</si>
  <si>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</si>
  <si>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</si>
  <si>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</si>
  <si>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</si>
  <si>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</si>
  <si>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</si>
  <si>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</si>
  <si>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</si>
  <si>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</si>
  <si>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</si>
  <si>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</si>
  <si>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</si>
  <si>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</si>
  <si>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</si>
  <si>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</si>
  <si>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</si>
  <si>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</si>
  <si>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</si>
  <si>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</si>
  <si>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</si>
  <si>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</si>
  <si>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</si>
  <si>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</si>
  <si>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</si>
  <si>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</si>
  <si>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</si>
  <si>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</si>
  <si>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</si>
  <si>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</si>
  <si>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</si>
  <si>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</si>
  <si>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</si>
  <si>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</si>
  <si>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</si>
  <si>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</si>
  <si>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</si>
  <si>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</si>
  <si>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</si>
  <si>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</si>
  <si>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</si>
  <si>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</si>
  <si>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</si>
  <si>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</si>
  <si>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</si>
  <si>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</si>
  <si>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</si>
  <si>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</si>
  <si>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</si>
  <si>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</si>
  <si>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</si>
  <si>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</si>
  <si>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</si>
  <si>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</si>
  <si>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</si>
  <si>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</si>
  <si>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</si>
  <si>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</si>
  <si>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</si>
  <si>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</si>
  <si>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</si>
  <si>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</si>
  <si>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</si>
  <si>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</si>
  <si>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</si>
  <si>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</si>
  <si>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</si>
  <si>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</si>
  <si>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</si>
  <si>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</si>
  <si>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</si>
  <si>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</si>
  <si>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</si>
  <si>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</si>
  <si>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</si>
  <si>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</si>
  <si>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</si>
  <si>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</si>
  <si>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</si>
  <si>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</si>
  <si>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</si>
  <si>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</si>
  <si>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</si>
  <si>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</si>
  <si>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</si>
  <si>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</si>
  <si>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</si>
  <si>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</si>
  <si>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</si>
  <si>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</si>
  <si>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</si>
  <si>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</si>
  <si>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</si>
  <si>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</si>
  <si>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</si>
  <si>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</si>
  <si>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</si>
  <si>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</si>
  <si>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</si>
  <si>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</si>
  <si>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</si>
  <si>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</si>
  <si>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</si>
  <si>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</si>
  <si>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</si>
  <si>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</si>
  <si>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</si>
  <si>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</si>
  <si>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</si>
  <si>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</si>
  <si>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</si>
  <si>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</si>
  <si>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</si>
  <si>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</si>
  <si>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</si>
  <si>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</si>
  <si>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</si>
  <si>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</si>
  <si>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</si>
  <si>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</si>
  <si>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</si>
  <si>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</si>
  <si>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</si>
  <si>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</si>
  <si>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</si>
  <si>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</si>
  <si>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</si>
  <si>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</si>
  <si>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</si>
  <si>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</si>
  <si>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</si>
  <si>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</si>
  <si>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</si>
  <si>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</si>
  <si>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</si>
  <si>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</si>
  <si>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</si>
  <si>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</si>
  <si>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</si>
  <si>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</si>
  <si>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</si>
  <si>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</si>
  <si>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</si>
  <si>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</si>
  <si>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</si>
  <si>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</si>
  <si>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</si>
  <si>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</si>
  <si>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</si>
  <si>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</si>
  <si>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</si>
  <si>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</si>
  <si>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</si>
  <si>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</si>
  <si>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</si>
  <si>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</si>
  <si>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</si>
  <si>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</si>
  <si>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</si>
  <si>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</si>
  <si>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</si>
  <si>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</si>
  <si>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</si>
  <si>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</si>
  <si>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</si>
  <si>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</si>
  <si>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</si>
  <si>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</si>
  <si>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</si>
  <si>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</si>
  <si>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</si>
  <si>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</si>
  <si>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</si>
  <si>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</si>
  <si>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</si>
  <si>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</si>
  <si>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</si>
  <si>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</si>
  <si>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</si>
  <si>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</si>
  <si>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</si>
  <si>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</si>
  <si>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</si>
  <si>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</si>
  <si>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</si>
  <si>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</si>
  <si>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</si>
  <si>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</si>
  <si>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</si>
  <si>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</si>
  <si>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</si>
  <si>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</si>
  <si>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</si>
  <si>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</si>
  <si>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</si>
  <si>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</si>
  <si>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</si>
  <si>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</si>
  <si>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</si>
  <si>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</si>
  <si>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</si>
  <si>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</si>
  <si>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</si>
  <si>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</si>
  <si>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</si>
  <si>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</si>
  <si>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</si>
  <si>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</si>
  <si>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</si>
  <si>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</si>
  <si>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</si>
  <si>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</si>
  <si>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</si>
  <si>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</si>
  <si>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</si>
  <si>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</si>
  <si>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</si>
  <si>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</si>
  <si>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</si>
  <si>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</si>
  <si>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</si>
  <si>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</si>
  <si>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</si>
  <si>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</si>
  <si>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</si>
  <si>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</si>
  <si>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</si>
  <si>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</si>
  <si>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</si>
  <si>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</si>
  <si>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</si>
  <si>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</si>
  <si>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</si>
  <si>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</si>
  <si>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</si>
  <si>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</si>
  <si>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</si>
  <si>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</si>
  <si>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</si>
  <si>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</si>
  <si>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</si>
  <si>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</si>
  <si>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</si>
  <si>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</si>
  <si>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</si>
  <si>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</si>
  <si>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</si>
  <si>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</si>
  <si>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</si>
  <si>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</si>
  <si>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</si>
  <si>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</si>
  <si>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</si>
  <si>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</si>
  <si>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</si>
  <si>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</si>
  <si>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</si>
  <si>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</si>
  <si>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</si>
  <si>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</si>
  <si>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</si>
  <si>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</si>
  <si>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</si>
  <si>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</si>
  <si>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</si>
  <si>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</si>
  <si>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</si>
  <si>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</si>
  <si>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</si>
  <si>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</si>
  <si>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</si>
  <si>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</si>
  <si>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</si>
  <si>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</si>
  <si>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</si>
  <si>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</si>
  <si>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</si>
  <si>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</si>
  <si>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</si>
  <si>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</si>
  <si>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</si>
  <si>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</si>
  <si>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</si>
  <si>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</si>
  <si>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</si>
  <si>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</si>
  <si>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</si>
  <si>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</si>
  <si>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</si>
  <si>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</si>
  <si>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</si>
  <si>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</si>
  <si>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</si>
  <si>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</si>
  <si>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</si>
  <si>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</si>
  <si>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</si>
  <si>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</si>
  <si>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</si>
  <si>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</si>
  <si>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</si>
  <si>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</si>
  <si>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</si>
  <si>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</si>
  <si>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</si>
  <si>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</si>
  <si>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</si>
  <si>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</si>
  <si>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</si>
  <si>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</si>
  <si>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</si>
  <si>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</si>
  <si>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</si>
  <si>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</si>
  <si>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</si>
  <si>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</si>
  <si>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</si>
  <si>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</si>
  <si>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</si>
  <si>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</si>
  <si>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</si>
  <si>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</si>
  <si>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</si>
  <si>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</si>
  <si>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</si>
  <si>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</si>
  <si>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</si>
  <si>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</si>
  <si>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</si>
  <si>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</si>
  <si>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</si>
  <si>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</si>
  <si>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</si>
  <si>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</si>
  <si>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</si>
  <si>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</si>
  <si>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</si>
  <si>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</si>
  <si>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</si>
  <si>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</si>
  <si>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</si>
  <si>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</si>
  <si>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</si>
  <si>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</si>
  <si>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</si>
  <si>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</si>
  <si>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</si>
  <si>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</si>
  <si>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</si>
  <si>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</si>
  <si>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</si>
  <si>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</si>
  <si>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</si>
  <si>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</si>
  <si>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</si>
  <si>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</si>
  <si>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</si>
  <si>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</si>
  <si>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</si>
  <si>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</si>
  <si>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</si>
  <si>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</si>
  <si>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</si>
  <si>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</si>
  <si>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</si>
  <si>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</si>
  <si>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</si>
  <si>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</si>
  <si>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</si>
  <si>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</si>
  <si>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</si>
  <si>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</si>
  <si>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</si>
  <si>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</si>
  <si>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</si>
  <si>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</si>
  <si>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</si>
  <si>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</si>
  <si>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</si>
  <si>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</si>
  <si>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</si>
  <si>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</si>
  <si>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</si>
  <si>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</si>
  <si>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</si>
  <si>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</si>
  <si>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</si>
  <si>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</si>
  <si>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</si>
  <si>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</si>
  <si>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</si>
  <si>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</si>
  <si>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</si>
  <si>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</si>
  <si>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</si>
  <si>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</si>
  <si>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</si>
  <si>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</si>
  <si>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</si>
  <si>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</si>
  <si>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</si>
  <si>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</si>
  <si>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</si>
  <si>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</si>
  <si>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</si>
  <si>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</si>
  <si>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</si>
  <si>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</si>
  <si>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</si>
  <si>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</si>
  <si>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</si>
  <si>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</si>
  <si>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</si>
  <si>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</si>
  <si>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</si>
  <si>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</si>
  <si>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</si>
  <si>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</si>
  <si>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</si>
  <si>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</si>
  <si>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</si>
  <si>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</si>
  <si>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</si>
  <si>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</si>
  <si>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</si>
  <si>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</si>
  <si>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</si>
  <si>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</si>
  <si>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</si>
  <si>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</si>
  <si>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</si>
  <si>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</si>
  <si>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</si>
  <si>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</si>
  <si>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</si>
  <si>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</si>
  <si>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</si>
  <si>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</si>
  <si>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</si>
  <si>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</si>
  <si>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</si>
  <si>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</si>
  <si>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</si>
  <si>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</si>
  <si>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</si>
  <si>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</si>
  <si>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</si>
  <si>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</si>
  <si>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</si>
  <si>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</si>
  <si>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</si>
  <si>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</si>
  <si>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</si>
  <si>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</si>
  <si>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</si>
  <si>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</si>
  <si>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</si>
  <si>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</si>
  <si>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</si>
  <si>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</si>
  <si>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</si>
  <si>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</si>
  <si>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</si>
  <si>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</si>
  <si>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</si>
  <si>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</si>
  <si>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</si>
  <si>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</si>
  <si>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</si>
  <si>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</si>
  <si>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</si>
  <si>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</si>
  <si>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</si>
  <si>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</si>
  <si>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</si>
  <si>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</si>
  <si>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</si>
  <si>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</si>
  <si>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</si>
  <si>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</si>
  <si>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</si>
  <si>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</si>
  <si>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</si>
  <si>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</si>
  <si>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</si>
  <si>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</si>
  <si>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</si>
  <si>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</si>
  <si>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</si>
  <si>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</si>
  <si>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</si>
  <si>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</si>
  <si>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</si>
  <si>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</si>
  <si>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</si>
  <si>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</si>
  <si>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</si>
  <si>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</si>
  <si>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</si>
  <si>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</si>
  <si>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</si>
  <si>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</si>
  <si>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</si>
  <si>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</si>
  <si>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</si>
  <si>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</si>
  <si>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</si>
  <si>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</si>
  <si>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</si>
  <si>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</si>
  <si>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</si>
  <si>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</si>
  <si>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</si>
  <si>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</si>
  <si>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</si>
  <si>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</si>
  <si>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</si>
  <si>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</si>
  <si>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</si>
  <si>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</si>
  <si>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</si>
  <si>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</si>
  <si>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</si>
  <si>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</si>
  <si>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</si>
  <si>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</si>
  <si>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</si>
  <si>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</si>
  <si>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</si>
  <si>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</si>
  <si>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</si>
  <si>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</si>
  <si>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</si>
  <si>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</si>
  <si>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</si>
  <si>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</si>
  <si>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</si>
  <si>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</si>
  <si>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</si>
  <si>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</si>
  <si>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</si>
  <si>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</si>
  <si>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</si>
  <si>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</si>
  <si>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</si>
  <si>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</si>
  <si>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</si>
  <si>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</si>
  <si>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</si>
  <si>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</si>
  <si>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</si>
  <si>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</si>
  <si>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</si>
  <si>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</si>
  <si>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</si>
  <si>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</si>
  <si>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</si>
  <si>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</si>
  <si>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</si>
  <si>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</si>
  <si>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</si>
  <si>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</si>
  <si>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</si>
  <si>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</si>
  <si>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</si>
  <si>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</si>
  <si>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</si>
  <si>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</si>
  <si>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</si>
  <si>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</si>
  <si>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</si>
  <si>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</si>
  <si>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</si>
  <si>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</si>
  <si>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</si>
  <si>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</si>
  <si>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</si>
  <si>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</si>
  <si>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</si>
  <si>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</si>
  <si>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</si>
  <si>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</si>
  <si>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</si>
  <si>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</si>
  <si>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</si>
  <si>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</si>
  <si>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</si>
  <si>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</si>
  <si>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</si>
  <si>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</si>
  <si>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</si>
  <si>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</si>
  <si>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</si>
  <si>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</si>
  <si>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</si>
  <si>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</si>
  <si>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</si>
  <si>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</si>
  <si>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</si>
  <si>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</si>
  <si>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</si>
  <si>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</si>
  <si>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</si>
  <si>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</si>
  <si>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</si>
  <si>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</si>
  <si>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</si>
  <si>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</si>
  <si>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</si>
  <si>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</si>
  <si>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</si>
  <si>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</si>
  <si>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</si>
  <si>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</si>
  <si>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</si>
  <si>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</si>
  <si>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</si>
  <si>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</si>
  <si>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</si>
  <si>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</si>
  <si>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</si>
  <si>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</si>
  <si>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</si>
  <si>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</si>
  <si>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</si>
  <si>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</si>
  <si>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</si>
  <si>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</si>
  <si>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</si>
  <si>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</si>
  <si>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</si>
  <si>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</si>
  <si>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</si>
  <si>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</si>
  <si>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</si>
  <si>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</si>
  <si>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</si>
  <si>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</si>
  <si>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</si>
  <si>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</si>
  <si>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</si>
  <si>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</si>
  <si>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</si>
  <si>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</si>
  <si>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</si>
  <si>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</si>
  <si>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</si>
  <si>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</si>
  <si>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</si>
  <si>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</si>
  <si>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</si>
  <si>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</si>
  <si>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</si>
  <si>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</si>
  <si>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</si>
  <si>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</si>
  <si>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</si>
  <si>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</si>
  <si>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</si>
  <si>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</si>
  <si>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</si>
  <si>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</si>
  <si>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</si>
  <si>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</si>
  <si>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</si>
  <si>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</si>
  <si>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</si>
  <si>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</si>
  <si>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</si>
  <si>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</si>
  <si>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</si>
  <si>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</si>
  <si>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</si>
  <si>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</si>
  <si>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</si>
  <si>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</si>
  <si>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</si>
  <si>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</si>
  <si>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</si>
  <si>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</si>
  <si>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</si>
  <si>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</si>
  <si>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</si>
  <si>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</si>
  <si>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</si>
  <si>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</si>
  <si>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</si>
  <si>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</si>
  <si>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</si>
  <si>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</si>
  <si>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</si>
  <si>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</si>
  <si>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</si>
  <si>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</si>
  <si>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</si>
  <si>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</si>
  <si>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</si>
  <si>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</si>
  <si>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</si>
  <si>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</si>
  <si>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</si>
  <si>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</si>
  <si>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</si>
  <si>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</si>
  <si>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</si>
  <si>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</si>
  <si>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</si>
  <si>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</si>
  <si>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</si>
  <si>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</si>
  <si>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</si>
  <si>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</si>
  <si>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</si>
  <si>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</si>
  <si>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</si>
  <si>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</si>
  <si>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</si>
  <si>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</si>
  <si>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</si>
  <si>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</si>
  <si>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</si>
  <si>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</si>
  <si>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</si>
  <si>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</si>
  <si>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</si>
  <si>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</si>
  <si>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</si>
  <si>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</si>
  <si>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</si>
  <si>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</si>
  <si>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</si>
  <si>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</si>
  <si>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</si>
  <si>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</si>
  <si>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</si>
  <si>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</si>
  <si>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</si>
  <si>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</si>
  <si>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</si>
  <si>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</si>
  <si>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</si>
  <si>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</si>
  <si>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</si>
  <si>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</si>
  <si>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</si>
  <si>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</si>
  <si>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</si>
  <si>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</si>
  <si>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</si>
  <si>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</si>
  <si>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</si>
  <si>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</si>
  <si>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</si>
  <si>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</si>
  <si>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</si>
  <si>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</si>
  <si>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</si>
  <si>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</si>
  <si>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</si>
  <si>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</si>
  <si>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</si>
  <si>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</si>
  <si>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</si>
  <si>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</si>
  <si>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</si>
  <si>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</si>
  <si>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</si>
  <si>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</si>
  <si>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</si>
  <si>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</si>
  <si>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</si>
  <si>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</si>
  <si>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</si>
  <si>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</si>
  <si>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</si>
  <si>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</si>
  <si>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</si>
  <si>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</si>
  <si>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</si>
  <si>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</si>
  <si>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</si>
  <si>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</si>
  <si>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</si>
  <si>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</si>
  <si>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</si>
  <si>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</si>
  <si>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</si>
  <si>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</si>
  <si>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</si>
  <si>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</si>
  <si>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</si>
  <si>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</si>
  <si>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</si>
  <si>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</si>
  <si>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</si>
  <si>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</si>
  <si>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</si>
  <si>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</si>
  <si>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</si>
  <si>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</si>
  <si>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</si>
  <si>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</si>
  <si>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</si>
  <si>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</si>
  <si>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</si>
  <si>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</si>
  <si>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</si>
  <si>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</si>
  <si>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</si>
  <si>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</si>
  <si>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</si>
  <si>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</si>
  <si>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</si>
  <si>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</si>
  <si>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</si>
  <si>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</si>
  <si>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</si>
  <si>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</si>
  <si>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</si>
  <si>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</si>
  <si>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</si>
  <si>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</si>
  <si>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</si>
  <si>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</si>
  <si>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</si>
  <si>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</si>
  <si>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</si>
  <si>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</si>
  <si>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</si>
  <si>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</si>
  <si>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</si>
  <si>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</si>
  <si>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</si>
  <si>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</si>
  <si>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</si>
  <si>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</si>
  <si>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</si>
  <si>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</si>
  <si>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</si>
  <si>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</si>
  <si>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</si>
  <si>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</si>
  <si>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</si>
  <si>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</si>
  <si>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</si>
  <si>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</si>
  <si>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</si>
  <si>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</si>
  <si>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</si>
  <si>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</si>
  <si>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</si>
  <si>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</si>
  <si>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</si>
  <si>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</si>
  <si>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</si>
  <si>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</si>
  <si>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</si>
  <si>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</si>
  <si>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</si>
  <si>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</si>
  <si>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</si>
  <si>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</si>
  <si>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</si>
  <si>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</si>
  <si>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</si>
  <si>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</si>
  <si>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</si>
  <si>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</si>
  <si>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</si>
  <si>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</si>
  <si>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</si>
  <si>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</si>
  <si>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</si>
  <si>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</si>
  <si>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</si>
  <si>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</si>
  <si>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</si>
  <si>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</si>
  <si>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</si>
  <si>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</si>
  <si>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</si>
  <si>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</si>
  <si>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</si>
  <si>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</si>
  <si>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</si>
  <si>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</si>
  <si>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</si>
  <si>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</si>
  <si>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</si>
  <si>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</si>
  <si>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</si>
  <si>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</si>
  <si>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</si>
  <si>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</si>
  <si>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</si>
  <si>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</si>
  <si>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</si>
  <si>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</si>
  <si>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</si>
  <si>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</si>
  <si>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</si>
  <si>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</si>
  <si>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</si>
  <si>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</si>
  <si>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</si>
  <si>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</si>
  <si>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</si>
  <si>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</si>
  <si>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</si>
  <si>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</si>
  <si>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</si>
  <si>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</si>
  <si>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</si>
  <si>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</si>
  <si>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</si>
  <si>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</si>
  <si>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</si>
  <si>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</si>
  <si>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</si>
  <si>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</si>
  <si>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</si>
  <si>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</si>
  <si>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</si>
  <si>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</si>
  <si>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</si>
  <si>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</si>
  <si>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</si>
  <si>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</si>
  <si>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</si>
  <si>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</si>
  <si>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</si>
  <si>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</si>
  <si>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</si>
  <si>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</si>
  <si>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</si>
  <si>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</si>
  <si>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</si>
  <si>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</si>
  <si>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</si>
  <si>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</si>
  <si>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</si>
  <si>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</si>
  <si>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</si>
  <si>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</si>
  <si>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</si>
  <si>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</si>
  <si>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</si>
  <si>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</si>
  <si>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</si>
  <si>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</si>
  <si>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</si>
  <si>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</si>
  <si>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</si>
  <si>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</si>
  <si>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</si>
  <si>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</si>
  <si>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</si>
  <si>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</si>
  <si>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</si>
  <si>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</si>
  <si>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</si>
  <si>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</si>
  <si>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</si>
  <si>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</si>
  <si>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</si>
  <si>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</si>
  <si>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</si>
  <si>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</si>
  <si>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</si>
  <si>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</si>
  <si>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</si>
  <si>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</si>
  <si>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</si>
  <si>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</si>
  <si>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</si>
  <si>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</si>
  <si>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</si>
  <si>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</si>
  <si>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</si>
  <si>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</si>
  <si>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</si>
  <si>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</si>
  <si>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</si>
  <si>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</si>
  <si>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</si>
  <si>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</si>
  <si>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</si>
  <si>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</si>
  <si>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</si>
  <si>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</si>
  <si>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</si>
  <si>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</si>
  <si>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</si>
  <si>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</si>
  <si>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</si>
  <si>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</si>
  <si>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</si>
  <si>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</si>
  <si>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</si>
  <si>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</si>
  <si>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</si>
  <si>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</si>
  <si>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</si>
  <si>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</si>
  <si>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</si>
  <si>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</si>
  <si>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</si>
  <si>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</si>
  <si>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</si>
  <si>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</si>
  <si>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</si>
  <si>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</si>
  <si>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</si>
  <si>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</si>
  <si>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</si>
  <si>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</si>
  <si>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</si>
  <si>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</si>
  <si>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</si>
  <si>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</si>
  <si>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</si>
  <si>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</si>
  <si>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</si>
  <si>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</si>
  <si>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</si>
  <si>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</si>
  <si>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</si>
  <si>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</si>
  <si>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</si>
  <si>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</si>
  <si>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</si>
  <si>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</si>
  <si>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</si>
  <si>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</si>
  <si>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</si>
  <si>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</si>
  <si>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</si>
  <si>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</si>
  <si>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</si>
  <si>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</si>
  <si>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</si>
  <si>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</si>
  <si>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</si>
  <si>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</si>
  <si>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</si>
  <si>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</si>
  <si>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</si>
  <si>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</si>
  <si>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</si>
  <si>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</si>
  <si>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</si>
  <si>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</si>
  <si>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</si>
  <si>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</si>
  <si>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</si>
  <si>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</si>
  <si>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</si>
  <si>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</si>
  <si>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</si>
  <si>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</si>
  <si>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</si>
  <si>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</si>
  <si>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</si>
  <si>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</si>
  <si>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</si>
  <si>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</si>
  <si>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</si>
  <si>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</si>
  <si>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</si>
  <si>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</si>
  <si>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</si>
  <si>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</si>
  <si>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</si>
  <si>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</si>
  <si>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</si>
  <si>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</si>
  <si>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</si>
  <si>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</si>
  <si>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</si>
  <si>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</si>
  <si>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</si>
  <si>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</si>
  <si>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</si>
  <si>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</si>
  <si>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</si>
  <si>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</si>
  <si>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</si>
  <si>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</si>
  <si>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</si>
  <si>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</si>
  <si>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</si>
  <si>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</si>
  <si>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</si>
  <si>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</si>
  <si>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</si>
  <si>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</si>
  <si>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</si>
  <si>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</si>
  <si>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</si>
  <si>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</si>
  <si>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</si>
  <si>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</si>
  <si>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</si>
  <si>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</si>
  <si>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</si>
  <si>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</si>
  <si>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</si>
  <si>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</si>
  <si>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</si>
  <si>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</si>
  <si>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</si>
  <si>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</si>
  <si>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</si>
  <si>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</si>
  <si>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</si>
  <si>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</si>
  <si>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</si>
  <si>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</si>
  <si>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</si>
  <si>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</si>
  <si>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</si>
  <si>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</si>
  <si>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</si>
  <si>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</si>
  <si>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</si>
  <si>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</si>
  <si>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</si>
  <si>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</si>
  <si>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</si>
  <si>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</si>
  <si>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</si>
  <si>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</si>
  <si>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</si>
  <si>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</si>
  <si>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</si>
  <si>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</si>
  <si>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</si>
  <si>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</si>
  <si>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</si>
  <si>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</si>
  <si>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</si>
  <si>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</si>
  <si>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</si>
  <si>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</si>
  <si>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</si>
  <si>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</si>
  <si>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</si>
  <si>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</si>
  <si>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</si>
  <si>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</si>
  <si>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</si>
  <si>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</si>
  <si>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</si>
  <si>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</si>
  <si>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</si>
  <si>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</si>
  <si>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</si>
  <si>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</si>
  <si>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</si>
  <si>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</si>
  <si>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</si>
  <si>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</si>
  <si>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</si>
  <si>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</si>
  <si>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</si>
  <si>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</si>
  <si>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</si>
  <si>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</si>
  <si>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</si>
  <si>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</si>
  <si>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</si>
  <si>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</si>
  <si>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</si>
  <si>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</si>
  <si>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</si>
  <si>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</si>
  <si>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</si>
  <si>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</si>
  <si>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</si>
  <si>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</si>
  <si>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</si>
  <si>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</si>
  <si>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</si>
  <si>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</si>
  <si>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</si>
  <si>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</si>
  <si>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</si>
  <si>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</si>
  <si>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</si>
  <si>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</si>
  <si>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</si>
  <si>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</si>
  <si>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</si>
  <si>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</si>
  <si>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</si>
  <si>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</si>
  <si>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</si>
  <si>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</si>
  <si>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</si>
  <si>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</si>
  <si>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</si>
  <si>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</si>
  <si>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</si>
  <si>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</si>
  <si>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</si>
  <si>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</si>
  <si>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</si>
  <si>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</si>
  <si>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</si>
  <si>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</si>
  <si>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</si>
  <si>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</si>
  <si>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</si>
  <si>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</si>
  <si>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</si>
  <si>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</si>
  <si>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</si>
  <si>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</si>
  <si>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</si>
  <si>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</si>
  <si>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</si>
  <si>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</si>
  <si>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</si>
  <si>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</si>
  <si>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</si>
  <si>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</si>
  <si>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</si>
  <si>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</si>
  <si>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</si>
  <si>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</si>
  <si>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</si>
  <si>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</si>
  <si>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</si>
  <si>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</si>
  <si>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</si>
  <si>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</si>
  <si>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</si>
  <si>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</si>
  <si>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</si>
  <si>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</si>
  <si>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</si>
  <si>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</si>
  <si>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</si>
  <si>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</si>
  <si>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</si>
  <si>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</si>
  <si>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</si>
  <si>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</si>
  <si>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</si>
  <si>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</si>
  <si>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</si>
  <si>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</si>
  <si>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</si>
  <si>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</si>
  <si>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</si>
  <si>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</si>
  <si>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</si>
  <si>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</si>
  <si>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</si>
  <si>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</si>
  <si>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</si>
  <si>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</si>
  <si>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</si>
  <si>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</si>
  <si>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</si>
  <si>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</si>
  <si>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</si>
  <si>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</si>
  <si>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</si>
  <si>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</si>
  <si>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</si>
  <si>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</si>
  <si>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</si>
  <si>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</si>
  <si>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</si>
  <si>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</si>
  <si>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</si>
  <si>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</si>
  <si>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</si>
  <si>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</si>
  <si>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</si>
  <si>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</si>
  <si>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</si>
  <si>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</si>
  <si>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</si>
  <si>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</si>
  <si>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</si>
  <si>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</si>
  <si>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</si>
  <si>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</si>
  <si>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</si>
  <si>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</si>
  <si>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</si>
  <si>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</si>
  <si>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</si>
  <si>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</si>
  <si>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</si>
  <si>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</si>
  <si>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</si>
  <si>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</si>
  <si>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</si>
  <si>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</si>
  <si>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</si>
  <si>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</si>
  <si>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</si>
  <si>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</si>
  <si>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</si>
  <si>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</si>
  <si>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</si>
  <si>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</si>
  <si>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</si>
  <si>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</si>
  <si>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</si>
  <si>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</si>
  <si>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</si>
  <si>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</si>
  <si>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</si>
  <si>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</si>
  <si>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</si>
  <si>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</si>
  <si>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</si>
  <si>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</si>
  <si>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</si>
  <si>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</si>
  <si>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</si>
  <si>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</si>
  <si>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</si>
  <si>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</si>
  <si>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</si>
  <si>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</si>
  <si>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</si>
  <si>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</si>
  <si>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</si>
  <si>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</si>
  <si>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</si>
  <si>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</si>
  <si>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</si>
  <si>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</si>
  <si>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</si>
  <si>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</si>
  <si>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</si>
  <si>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</si>
  <si>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</si>
  <si>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</si>
  <si>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</si>
  <si>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</si>
  <si>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</si>
  <si>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</si>
  <si>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</si>
  <si>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</si>
  <si>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</si>
  <si>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</si>
  <si>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</si>
  <si>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</si>
  <si>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</si>
  <si>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</si>
  <si>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</si>
  <si>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</si>
  <si>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</si>
  <si>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</si>
  <si>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</si>
  <si>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</si>
  <si>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</si>
  <si>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</si>
  <si>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</si>
  <si>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</si>
  <si>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</si>
  <si>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</si>
  <si>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</si>
  <si>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</si>
  <si>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</si>
  <si>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</si>
  <si>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</si>
  <si>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</si>
  <si>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</si>
  <si>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</si>
  <si>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</si>
  <si>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</si>
  <si>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</si>
  <si>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</si>
  <si>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</si>
  <si>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</si>
  <si>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</si>
  <si>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</si>
  <si>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</si>
  <si>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</si>
  <si>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</si>
  <si>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</si>
  <si>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</si>
  <si>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</si>
  <si>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</si>
  <si>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</si>
  <si>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</si>
  <si>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</si>
  <si>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</si>
  <si>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</si>
  <si>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</si>
  <si>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</si>
  <si>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</si>
  <si>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</si>
  <si>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</si>
  <si>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</si>
  <si>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</si>
  <si>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</si>
  <si>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</si>
  <si>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</si>
  <si>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</si>
  <si>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</si>
  <si>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</si>
  <si>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</si>
  <si>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</si>
  <si>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</si>
  <si>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</si>
  <si>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</si>
  <si>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</si>
  <si>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</si>
  <si>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</si>
  <si>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</si>
  <si>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</si>
  <si>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</si>
  <si>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</si>
  <si>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</si>
  <si>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</si>
  <si>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</si>
  <si>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</si>
  <si>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</si>
  <si>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</si>
  <si>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</si>
  <si>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</si>
  <si>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</si>
  <si>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</si>
  <si>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</si>
  <si>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</si>
  <si>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</si>
  <si>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</si>
  <si>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</si>
  <si>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</si>
  <si>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</si>
  <si>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</si>
  <si>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</si>
  <si>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</si>
  <si>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</si>
  <si>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</si>
  <si>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</si>
  <si>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</si>
  <si>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</si>
  <si>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</si>
  <si>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</si>
  <si>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</si>
  <si>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</si>
  <si>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</si>
  <si>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</si>
  <si>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</si>
  <si>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</si>
  <si>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</si>
  <si>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</si>
  <si>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</si>
  <si>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</si>
  <si>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</si>
  <si>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</si>
  <si>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</si>
  <si>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</si>
  <si>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</si>
  <si>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</si>
  <si>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</si>
  <si>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</si>
  <si>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</si>
  <si>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</si>
  <si>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</si>
  <si>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</si>
  <si>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</si>
  <si>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</si>
  <si>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</si>
  <si>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</si>
  <si>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</si>
  <si>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</si>
  <si>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</si>
  <si>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</si>
  <si>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</si>
  <si>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</si>
  <si>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</si>
  <si>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</si>
  <si>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</si>
  <si>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</si>
  <si>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</si>
  <si>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</si>
  <si>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</si>
  <si>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</si>
  <si>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</si>
  <si>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</si>
  <si>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</si>
  <si>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</si>
  <si>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</si>
  <si>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</si>
  <si>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</si>
  <si>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</si>
  <si>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</si>
  <si>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</si>
  <si>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</si>
  <si>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</si>
  <si>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</si>
  <si>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</si>
  <si>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</si>
  <si>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</si>
  <si>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</si>
  <si>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</si>
  <si>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</si>
  <si>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</si>
  <si>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</si>
  <si>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</si>
  <si>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</si>
  <si>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</si>
  <si>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</si>
  <si>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</si>
  <si>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</si>
  <si>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</si>
  <si>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</si>
  <si>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</si>
  <si>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</si>
  <si>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</si>
  <si>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</si>
  <si>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</si>
  <si>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</si>
  <si>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</si>
  <si>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</si>
  <si>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</si>
  <si>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</si>
  <si>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</si>
  <si>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</si>
  <si>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</si>
  <si>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</si>
  <si>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</si>
  <si>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</si>
  <si>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</si>
  <si>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</si>
  <si>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</si>
  <si>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</si>
  <si>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</si>
  <si>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</si>
  <si>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</si>
  <si>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</si>
  <si>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</si>
  <si>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</si>
  <si>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</si>
  <si>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</si>
  <si>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</si>
  <si>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</si>
  <si>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</si>
  <si>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</si>
  <si>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</si>
  <si>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</si>
  <si>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</si>
  <si>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</si>
  <si>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</si>
  <si>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</si>
  <si>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</si>
  <si>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</si>
  <si>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</si>
  <si>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</si>
  <si>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</si>
  <si>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</si>
  <si>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</si>
  <si>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</si>
  <si>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</si>
  <si>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</si>
  <si>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</si>
  <si>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</si>
  <si>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</si>
  <si>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</si>
  <si>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</si>
  <si>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</si>
  <si>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</si>
  <si>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</si>
  <si>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</si>
  <si>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</si>
  <si>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</si>
  <si>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</si>
  <si>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</si>
  <si>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</si>
  <si>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</si>
  <si>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</si>
  <si>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</si>
  <si>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</si>
  <si>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</si>
  <si>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</si>
  <si>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</si>
  <si>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</si>
  <si>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</si>
  <si>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</si>
  <si>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</si>
  <si>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</si>
  <si>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</si>
  <si>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</si>
  <si>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</si>
  <si>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</si>
  <si>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</si>
  <si>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</si>
  <si>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</si>
  <si>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</si>
  <si>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</si>
  <si>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</si>
  <si>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</si>
  <si>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</si>
  <si>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</si>
  <si>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</si>
  <si>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</si>
  <si>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</si>
  <si>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</si>
  <si>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</si>
  <si>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</si>
  <si>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</si>
  <si>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</si>
  <si>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</si>
  <si>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</si>
  <si>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</si>
  <si>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</si>
  <si>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</si>
  <si>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</si>
  <si>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</si>
  <si>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</si>
  <si>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</si>
  <si>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</si>
  <si>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</si>
  <si>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</si>
  <si>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</si>
  <si>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</si>
  <si>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</si>
  <si>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</si>
  <si>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</si>
  <si>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</si>
  <si>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</si>
  <si>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</si>
  <si>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</si>
  <si>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</si>
  <si>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</si>
  <si>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</si>
  <si>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</si>
  <si>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</si>
  <si>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</si>
  <si>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</si>
  <si>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</si>
  <si>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</si>
  <si>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</si>
  <si>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</si>
  <si>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</si>
  <si>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</si>
  <si>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</si>
  <si>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</si>
  <si>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</si>
  <si>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</si>
  <si>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</si>
  <si>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</si>
  <si>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</si>
  <si>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</si>
  <si>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</si>
  <si>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</si>
  <si>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</si>
  <si>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</si>
  <si>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</si>
  <si>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</si>
  <si>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</si>
  <si>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</si>
  <si>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</si>
  <si>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</si>
  <si>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</si>
  <si>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</si>
  <si>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</si>
  <si>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</si>
  <si>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</si>
  <si>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</si>
  <si>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</si>
  <si>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</si>
  <si>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</si>
  <si>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</si>
  <si>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</si>
  <si>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</si>
  <si>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</si>
  <si>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</si>
  <si>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</si>
  <si>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</si>
  <si>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</si>
  <si>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</si>
  <si>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</si>
  <si>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</si>
  <si>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</si>
  <si>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</si>
  <si>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</si>
  <si>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</si>
  <si>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</si>
  <si>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</si>
  <si>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</si>
  <si>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</si>
  <si>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</si>
  <si>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</si>
  <si>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</si>
  <si>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</si>
  <si>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</si>
  <si>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</si>
  <si>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</si>
  <si>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</si>
  <si>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</si>
  <si>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</si>
  <si>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</si>
  <si>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</si>
  <si>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</si>
  <si>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</si>
  <si>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</si>
  <si>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</si>
  <si>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</si>
  <si>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</si>
  <si>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</si>
  <si>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</si>
  <si>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</si>
  <si>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</si>
  <si>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</si>
  <si>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</si>
  <si>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</si>
  <si>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</si>
  <si>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</si>
  <si>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</si>
  <si>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</si>
  <si>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</si>
  <si>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</si>
  <si>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</si>
  <si>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</si>
  <si>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</si>
  <si>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</si>
  <si>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</si>
  <si>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</si>
  <si>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</si>
  <si>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</si>
  <si>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</si>
  <si>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</si>
  <si>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</si>
  <si>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</si>
  <si>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</si>
  <si>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</si>
  <si>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</si>
  <si>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</si>
  <si>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</si>
  <si>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</si>
  <si>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</si>
  <si>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</si>
  <si>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</si>
  <si>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</si>
  <si>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</si>
  <si>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</si>
  <si>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</si>
  <si>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</si>
  <si>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</si>
  <si>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</si>
  <si>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</si>
  <si>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</si>
  <si>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</si>
  <si>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</si>
  <si>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</si>
  <si>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</si>
  <si>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</si>
  <si>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</si>
  <si>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</si>
  <si>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</si>
  <si>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</si>
  <si>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</si>
  <si>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</si>
  <si>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</si>
  <si>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</si>
  <si>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</si>
  <si>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</si>
  <si>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</si>
  <si>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</si>
  <si>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</si>
  <si>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</si>
  <si>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</si>
  <si>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</si>
  <si>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</si>
  <si>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</si>
  <si>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</si>
  <si>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</si>
  <si>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</si>
  <si>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</si>
  <si>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</si>
  <si>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</si>
  <si>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</si>
  <si>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</si>
  <si>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</si>
  <si>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</si>
  <si>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</si>
  <si>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</si>
  <si>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</si>
  <si>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</si>
  <si>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</si>
  <si>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</si>
  <si>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</si>
  <si>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</si>
  <si>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</si>
  <si>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</si>
  <si>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</si>
  <si>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</si>
  <si>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</si>
  <si>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</si>
  <si>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</si>
  <si>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</si>
  <si>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</si>
  <si>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</si>
  <si>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</si>
  <si>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</si>
  <si>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</si>
  <si>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</si>
  <si>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</si>
  <si>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</si>
  <si>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</si>
  <si>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</si>
  <si>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</si>
  <si>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</si>
  <si>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</si>
  <si>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</si>
  <si>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</si>
  <si>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</si>
  <si>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</si>
  <si>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</si>
  <si>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</si>
  <si>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</si>
  <si>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</si>
  <si>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</si>
  <si>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</si>
  <si>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</si>
  <si>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</si>
  <si>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</si>
  <si>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</si>
  <si>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</si>
  <si>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</si>
  <si>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</si>
  <si>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</si>
  <si>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</si>
  <si>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</si>
  <si>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</si>
  <si>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</si>
  <si>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</si>
  <si>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</si>
  <si>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</si>
  <si>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</si>
  <si>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</si>
  <si>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</si>
  <si>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</si>
  <si>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</si>
  <si>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</si>
  <si>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</si>
  <si>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</si>
  <si>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</si>
  <si>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</si>
  <si>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</si>
  <si>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</si>
  <si>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</si>
  <si>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</si>
  <si>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</si>
  <si>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</si>
  <si>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</si>
  <si>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</si>
  <si>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</si>
  <si>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</si>
  <si>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</si>
  <si>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</si>
  <si>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</si>
  <si>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</si>
  <si>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</si>
  <si>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</si>
  <si>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</si>
  <si>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</si>
  <si>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</si>
  <si>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</si>
  <si>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</si>
  <si>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</si>
  <si>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</si>
  <si>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</si>
  <si>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</si>
  <si>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</si>
  <si>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</si>
  <si>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</si>
  <si>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</si>
  <si>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</si>
  <si>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</si>
  <si>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</si>
  <si>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</si>
  <si>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</si>
  <si>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</si>
  <si>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</si>
  <si>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</si>
  <si>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</si>
  <si>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</si>
  <si>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</si>
  <si>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</si>
  <si>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</si>
  <si>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</si>
  <si>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</si>
  <si>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</si>
  <si>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</si>
  <si>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</si>
  <si>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</si>
  <si>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</si>
  <si>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</si>
  <si>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</si>
  <si>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</si>
  <si>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</si>
  <si>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</si>
  <si>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</si>
  <si>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</si>
  <si>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</si>
  <si>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</si>
  <si>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</si>
  <si>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</si>
  <si>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</si>
  <si>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</si>
  <si>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</si>
  <si>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</si>
  <si>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</si>
  <si>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</si>
  <si>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</si>
  <si>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</si>
  <si>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</si>
  <si>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</si>
  <si>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</si>
  <si>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</si>
  <si>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</si>
  <si>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</si>
  <si>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</si>
  <si>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</si>
  <si>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</si>
  <si>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</si>
  <si>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</si>
  <si>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</si>
  <si>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</si>
  <si>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</si>
  <si>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</si>
  <si>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</si>
  <si>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</si>
  <si>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</si>
  <si>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</si>
  <si>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</si>
  <si>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</si>
  <si>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</si>
  <si>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</si>
  <si>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</si>
  <si>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</si>
  <si>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</si>
  <si>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</si>
  <si>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</si>
  <si>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</si>
  <si>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</si>
  <si>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</si>
  <si>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</si>
  <si>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</si>
  <si>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</si>
  <si>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</si>
  <si>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</si>
  <si>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</si>
  <si>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</si>
  <si>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</si>
  <si>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</si>
  <si>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</si>
  <si>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</si>
  <si>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</si>
  <si>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</si>
  <si>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</si>
  <si>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</si>
  <si>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</si>
  <si>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</si>
  <si>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</si>
  <si>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</si>
  <si>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</si>
  <si>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</si>
  <si>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</si>
  <si>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</si>
  <si>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</si>
  <si>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</si>
  <si>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</si>
  <si>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</si>
  <si>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</si>
  <si>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</si>
  <si>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</si>
  <si>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</si>
  <si>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</si>
  <si>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</si>
  <si>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</si>
  <si>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</si>
  <si>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</si>
  <si>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</si>
  <si>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</si>
  <si>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</si>
  <si>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</si>
  <si>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</si>
  <si>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</si>
  <si>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</si>
  <si>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</si>
  <si>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</si>
  <si>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</si>
  <si>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</si>
  <si>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</si>
  <si>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</si>
  <si>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</si>
  <si>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</si>
  <si>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</si>
  <si>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</si>
  <si>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</si>
  <si>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</si>
  <si>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</si>
  <si>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</si>
  <si>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</si>
  <si>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</si>
  <si>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</si>
  <si>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</si>
  <si>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</si>
  <si>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</si>
  <si>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</si>
  <si>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</si>
  <si>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</si>
  <si>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</si>
  <si>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</si>
  <si>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</si>
  <si>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</si>
  <si>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</si>
  <si>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</si>
  <si>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</si>
  <si>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</si>
  <si>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</si>
  <si>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</si>
  <si>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</si>
  <si>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</si>
  <si>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</si>
  <si>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</si>
  <si>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</si>
  <si>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</si>
  <si>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</si>
  <si>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</si>
  <si>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</si>
  <si>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</si>
  <si>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</si>
  <si>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</si>
  <si>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</si>
  <si>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</si>
  <si>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</si>
  <si>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</si>
  <si>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</si>
  <si>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</si>
  <si>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</si>
  <si>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</si>
  <si>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</si>
  <si>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</si>
  <si>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</si>
  <si>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</si>
  <si>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</si>
  <si>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</si>
  <si>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</si>
  <si>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</si>
  <si>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</si>
  <si>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</si>
  <si>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</si>
  <si>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</si>
  <si>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</si>
  <si>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</si>
  <si>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</si>
  <si>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</si>
  <si>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</si>
  <si>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</si>
  <si>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</si>
  <si>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</si>
  <si>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</si>
  <si>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</si>
  <si>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</si>
  <si>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</si>
  <si>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</si>
  <si>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</si>
  <si>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</si>
  <si>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</si>
  <si>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</si>
  <si>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</si>
  <si>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</si>
  <si>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</si>
  <si>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</si>
  <si>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</si>
  <si>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</si>
  <si>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</si>
  <si>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</si>
  <si>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</si>
  <si>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</si>
  <si>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</si>
  <si>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</si>
  <si>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</si>
  <si>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</si>
  <si>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</si>
  <si>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</si>
  <si>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</si>
  <si>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</si>
  <si>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</si>
  <si>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</si>
  <si>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</si>
  <si>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</si>
  <si>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</si>
  <si>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</si>
  <si>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</si>
  <si>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</si>
  <si>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</si>
  <si>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</si>
  <si>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</si>
  <si>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</si>
  <si>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</si>
  <si>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</si>
  <si>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</si>
  <si>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</si>
  <si>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</si>
  <si>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</si>
  <si>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</si>
  <si>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</si>
  <si>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</si>
  <si>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</si>
  <si>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</si>
  <si>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</si>
  <si>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</si>
  <si>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</si>
  <si>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</si>
  <si>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</si>
  <si>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</si>
  <si>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</si>
  <si>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</si>
  <si>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</si>
  <si>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</si>
  <si>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</si>
  <si>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</si>
  <si>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</si>
  <si>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</si>
  <si>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</si>
  <si>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</si>
  <si>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</si>
  <si>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</si>
  <si>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</si>
  <si>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</si>
  <si>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</si>
  <si>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</si>
  <si>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</si>
  <si>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</si>
  <si>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</si>
  <si>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</si>
  <si>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</si>
  <si>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</si>
  <si>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</si>
  <si>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</si>
  <si>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</si>
  <si>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</si>
  <si>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</si>
  <si>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</si>
  <si>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</si>
  <si>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</si>
  <si>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</si>
  <si>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</si>
  <si>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</si>
  <si>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</si>
  <si>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</si>
  <si>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</si>
  <si>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</si>
  <si>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</si>
  <si>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</si>
  <si>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</si>
  <si>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</si>
  <si>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</si>
  <si>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</si>
  <si>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</si>
  <si>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</si>
  <si>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</si>
  <si>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</si>
  <si>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</si>
  <si>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</si>
  <si>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</si>
  <si>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</si>
  <si>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</si>
  <si>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</si>
  <si>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</si>
  <si>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</si>
  <si>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</si>
  <si>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</si>
  <si>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</si>
  <si>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</si>
  <si>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</si>
  <si>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</si>
  <si>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</si>
  <si>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</si>
  <si>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</si>
  <si>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</si>
  <si>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</si>
  <si>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</si>
  <si>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</si>
  <si>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</si>
  <si>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</si>
  <si>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</si>
  <si>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</si>
  <si>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</si>
  <si>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</si>
  <si>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</si>
  <si>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</si>
  <si>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</si>
  <si>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</si>
  <si>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</si>
  <si>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</si>
  <si>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</si>
  <si>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</si>
  <si>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</si>
  <si>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</si>
  <si>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</si>
  <si>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</si>
  <si>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</si>
  <si>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</si>
  <si>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</si>
  <si>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</si>
  <si>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</si>
  <si>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</si>
  <si>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</si>
  <si>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</si>
  <si>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</si>
  <si>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</si>
  <si>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</si>
  <si>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</si>
  <si>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</si>
  <si>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</si>
  <si>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</si>
  <si>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</si>
  <si>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</si>
  <si>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</si>
  <si>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</si>
  <si>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</si>
  <si>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</si>
  <si>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</si>
  <si>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</si>
  <si>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</si>
  <si>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</si>
  <si>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</si>
  <si>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</si>
  <si>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</si>
  <si>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</si>
  <si>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</si>
  <si>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</si>
  <si>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</si>
  <si>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</si>
  <si>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</si>
  <si>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</si>
  <si>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</si>
  <si>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</si>
  <si>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</si>
  <si>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</si>
  <si>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</si>
  <si>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</si>
  <si>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</si>
  <si>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</si>
  <si>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</si>
  <si>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</si>
  <si>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</si>
  <si>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</si>
  <si>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</si>
  <si>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</si>
  <si>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</si>
  <si>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</si>
  <si>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</si>
  <si>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</si>
  <si>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</si>
  <si>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</si>
  <si>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</si>
  <si>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</si>
  <si>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</si>
  <si>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</si>
  <si>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</si>
  <si>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</si>
  <si>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</si>
  <si>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</si>
  <si>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</si>
  <si>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</si>
  <si>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</si>
  <si>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</si>
  <si>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</si>
  <si>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</si>
  <si>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</si>
  <si>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</si>
  <si>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</si>
  <si>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</si>
  <si>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</si>
  <si>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</si>
  <si>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</si>
  <si>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</si>
  <si>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</si>
  <si>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</si>
  <si>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</si>
  <si>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</si>
  <si>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</si>
  <si>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</si>
  <si>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</si>
  <si>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</si>
  <si>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</si>
  <si>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</si>
  <si>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</si>
  <si>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</si>
  <si>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</si>
  <si>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</si>
  <si>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</si>
  <si>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</si>
  <si>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</si>
  <si>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</si>
  <si>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</si>
  <si>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</si>
  <si>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</si>
  <si>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</si>
  <si>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</si>
  <si>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</si>
  <si>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</si>
  <si>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</si>
  <si>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</si>
  <si>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</si>
  <si>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</si>
  <si>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</si>
  <si>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</si>
  <si>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</si>
  <si>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</si>
  <si>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</si>
  <si>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</si>
  <si>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</si>
  <si>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</si>
  <si>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</si>
  <si>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</si>
  <si>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</si>
  <si>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</si>
  <si>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</si>
  <si>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</si>
  <si>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</si>
  <si>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</si>
  <si>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</si>
  <si>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</si>
  <si>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</si>
  <si>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</si>
  <si>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</si>
  <si>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</si>
  <si>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</si>
  <si>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</si>
  <si>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</si>
  <si>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</si>
  <si>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</si>
  <si>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</si>
  <si>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</si>
  <si>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</si>
  <si>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</si>
  <si>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</si>
  <si>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</si>
  <si>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</si>
  <si>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</si>
  <si>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</si>
  <si>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</si>
  <si>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</si>
  <si>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</si>
  <si>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</si>
  <si>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</si>
  <si>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</si>
  <si>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</si>
  <si>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</si>
  <si>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</si>
  <si>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</si>
  <si>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</si>
  <si>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</si>
  <si>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</si>
  <si>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</si>
  <si>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</si>
  <si>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</si>
  <si>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</si>
  <si>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</si>
  <si>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</si>
  <si>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</si>
  <si>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</si>
  <si>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</si>
  <si>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</si>
  <si>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</si>
  <si>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</si>
  <si>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</si>
  <si>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</si>
  <si>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</si>
  <si>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</si>
  <si>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</si>
  <si>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</si>
  <si>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</si>
  <si>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</si>
  <si>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</si>
  <si>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</si>
  <si>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</si>
  <si>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</si>
  <si>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</si>
  <si>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</si>
  <si>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</si>
  <si>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</si>
  <si>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</si>
  <si>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</si>
  <si>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</si>
  <si>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</si>
  <si>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</si>
  <si>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</si>
  <si>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</si>
  <si>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</si>
  <si>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</si>
  <si>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</si>
  <si>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</si>
  <si>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</si>
  <si>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</si>
  <si>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</si>
  <si>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</si>
  <si>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</si>
  <si>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</si>
  <si>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</si>
  <si>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</si>
  <si>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</si>
  <si>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</si>
  <si>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</si>
  <si>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</si>
  <si>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</si>
  <si>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</si>
  <si>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</si>
  <si>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</si>
  <si>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</si>
  <si>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</si>
  <si>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</si>
  <si>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</si>
  <si>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</si>
  <si>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</si>
  <si>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</si>
  <si>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</si>
  <si>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</si>
  <si>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</si>
  <si>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</si>
  <si>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</si>
  <si>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</si>
  <si>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</si>
  <si>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</si>
  <si>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</si>
  <si>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</si>
  <si>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</si>
  <si>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</si>
  <si>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</si>
  <si>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</si>
  <si>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</si>
  <si>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</si>
  <si>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</si>
  <si>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</si>
  <si>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</si>
  <si>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</si>
  <si>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</si>
  <si>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</si>
  <si>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</si>
  <si>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</si>
  <si>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</si>
  <si>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</si>
  <si>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</si>
  <si>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</si>
  <si>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</si>
  <si>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</si>
  <si>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</si>
  <si>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</si>
  <si>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</si>
  <si>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</si>
  <si>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</si>
  <si>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</si>
  <si>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</si>
  <si>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</si>
  <si>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</si>
  <si>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</si>
  <si>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</si>
  <si>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</si>
  <si>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</si>
  <si>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</si>
  <si>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</si>
  <si>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</si>
  <si>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</si>
  <si>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</si>
  <si>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</si>
  <si>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</si>
  <si>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</si>
  <si>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</si>
  <si>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</si>
  <si>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</si>
  <si>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</si>
  <si>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</si>
  <si>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</si>
  <si>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</si>
  <si>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</si>
  <si>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</si>
  <si>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</si>
  <si>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</si>
  <si>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</si>
  <si>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</si>
  <si>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</si>
  <si>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</si>
  <si>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</si>
  <si>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</si>
  <si>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</si>
  <si>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</si>
  <si>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</si>
  <si>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</si>
  <si>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</si>
  <si>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</si>
  <si>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</si>
  <si>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</si>
  <si>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</si>
  <si>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</si>
  <si>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</si>
  <si>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</si>
  <si>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</si>
  <si>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</si>
  <si>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</si>
  <si>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</si>
  <si>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</si>
  <si>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</si>
  <si>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</si>
  <si>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</si>
  <si>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</si>
  <si>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</si>
  <si>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</si>
  <si>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</si>
  <si>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</si>
  <si>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</si>
  <si>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</si>
  <si>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</si>
  <si>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</si>
  <si>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</si>
  <si>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</si>
  <si>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</si>
  <si>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</si>
  <si>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</si>
  <si>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</si>
  <si>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</si>
  <si>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</si>
  <si>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</si>
  <si>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</si>
  <si>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</si>
  <si>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</si>
  <si>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</si>
  <si>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</si>
  <si>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</si>
  <si>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</si>
  <si>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</si>
  <si>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</si>
  <si>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</si>
  <si>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</si>
  <si>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</si>
  <si>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</si>
  <si>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</si>
  <si>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</si>
  <si>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</si>
  <si>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</si>
  <si>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</si>
  <si>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</si>
  <si>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</si>
  <si>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</si>
  <si>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</si>
  <si>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</si>
  <si>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</si>
  <si>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</si>
  <si>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</si>
  <si>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</si>
  <si>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</si>
  <si>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</si>
  <si>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</si>
  <si>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</si>
  <si>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</si>
  <si>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</si>
  <si>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</si>
  <si>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</si>
  <si>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</si>
  <si>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</si>
  <si>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</si>
  <si>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</si>
  <si>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</si>
  <si>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</si>
  <si>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</si>
  <si>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</si>
  <si>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</si>
  <si>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</si>
  <si>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</si>
  <si>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</si>
  <si>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</si>
  <si>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</si>
  <si>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</si>
  <si>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</si>
  <si>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</si>
  <si>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</si>
  <si>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</si>
  <si>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</si>
  <si>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</si>
  <si>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</si>
  <si>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</si>
  <si>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</si>
  <si>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</si>
  <si>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</si>
  <si>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</si>
  <si>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</si>
  <si>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</si>
  <si>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</si>
  <si>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</si>
  <si>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</si>
  <si>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</si>
  <si>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</si>
  <si>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</si>
  <si>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</si>
  <si>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</si>
  <si>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</si>
  <si>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</si>
  <si>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</si>
  <si>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</si>
  <si>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</si>
  <si>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</si>
  <si>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</si>
  <si>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</si>
  <si>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</si>
  <si>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</si>
  <si>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</si>
  <si>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</si>
  <si>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</si>
  <si>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</si>
  <si>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</si>
  <si>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</si>
  <si>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</si>
  <si>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</si>
  <si>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</si>
  <si>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</si>
  <si>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</si>
  <si>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</si>
  <si>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</si>
  <si>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</si>
  <si>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</si>
  <si>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</si>
  <si>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</si>
  <si>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</si>
  <si>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</si>
  <si>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</si>
  <si>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</si>
  <si>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</si>
  <si>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</si>
  <si>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</si>
  <si>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</si>
  <si>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</si>
  <si>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</si>
  <si>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</si>
  <si>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</si>
  <si>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</si>
  <si>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</si>
  <si>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</si>
  <si>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</si>
  <si>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</si>
  <si>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</si>
  <si>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</si>
  <si>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</si>
  <si>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</si>
  <si>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</si>
  <si>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</si>
  <si>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</si>
  <si>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</si>
  <si>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</si>
  <si>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</si>
  <si>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</si>
  <si>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</si>
  <si>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</si>
  <si>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</si>
  <si>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</si>
  <si>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</si>
  <si>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</si>
  <si>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</si>
  <si>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</si>
  <si>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</si>
  <si>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</si>
  <si>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</si>
  <si>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</si>
  <si>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</si>
  <si>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</si>
  <si>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</si>
  <si>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</si>
  <si>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</si>
  <si>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</si>
  <si>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</si>
  <si>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</si>
  <si>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</si>
  <si>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</si>
  <si>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</si>
  <si>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</si>
  <si>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</si>
  <si>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</si>
  <si>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</si>
  <si>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</si>
  <si>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</si>
  <si>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</si>
  <si>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</si>
  <si>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</si>
  <si>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</si>
  <si>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</si>
  <si>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</si>
  <si>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</si>
  <si>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</si>
  <si>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</si>
  <si>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</si>
  <si>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</si>
  <si>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</si>
  <si>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</si>
  <si>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</si>
  <si>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</si>
  <si>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</si>
  <si>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</si>
  <si>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</si>
  <si>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</si>
  <si>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</si>
  <si>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</si>
  <si>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</si>
  <si>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</si>
  <si>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</si>
  <si>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</si>
  <si>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</si>
  <si>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</si>
  <si>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</si>
  <si>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</si>
  <si>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</si>
  <si>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</si>
  <si>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</si>
  <si>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</si>
  <si>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</si>
  <si>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</si>
  <si>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</si>
  <si>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</si>
  <si>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</si>
  <si>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</si>
  <si>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</si>
  <si>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</si>
  <si>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</si>
  <si>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</si>
  <si>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</si>
  <si>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</si>
  <si>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</si>
  <si>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</si>
  <si>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</si>
  <si>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</si>
  <si>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</si>
  <si>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</si>
  <si>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</si>
  <si>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</si>
  <si>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</si>
  <si>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</si>
  <si>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</si>
  <si>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</si>
  <si>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</si>
  <si>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</si>
  <si>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</si>
  <si>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</si>
  <si>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</si>
  <si>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</si>
  <si>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</si>
  <si>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</si>
  <si>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</si>
  <si>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</si>
  <si>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</si>
  <si>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</si>
  <si>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</si>
  <si>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</si>
  <si>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</si>
  <si>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</si>
  <si>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</si>
  <si>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</si>
  <si>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</si>
  <si>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</si>
  <si>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</si>
  <si>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</si>
  <si>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</si>
  <si>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</si>
  <si>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</si>
  <si>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</si>
  <si>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</si>
  <si>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</si>
  <si>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</si>
  <si>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</si>
  <si>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</si>
  <si>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</si>
  <si>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</si>
  <si>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</si>
  <si>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</si>
  <si>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</si>
  <si>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</si>
  <si>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</si>
  <si>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</si>
  <si>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</si>
  <si>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</si>
  <si>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</si>
  <si>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</si>
  <si>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</si>
  <si>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</si>
  <si>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</si>
  <si>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</si>
  <si>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</si>
  <si>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</si>
  <si>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</si>
  <si>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</si>
  <si>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</si>
  <si>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</si>
  <si>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</si>
  <si>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</si>
  <si>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</si>
  <si>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</si>
  <si>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</si>
  <si>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</si>
  <si>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</si>
  <si>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</si>
  <si>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</si>
  <si>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</si>
  <si>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</si>
  <si>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</si>
  <si>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</si>
  <si>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</si>
  <si>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</si>
  <si>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</si>
  <si>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</si>
  <si>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</si>
  <si>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</si>
  <si>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</si>
  <si>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</si>
  <si>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</si>
  <si>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</si>
  <si>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</si>
  <si>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</si>
  <si>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</si>
  <si>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</si>
  <si>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</si>
  <si>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</si>
  <si>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</si>
  <si>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</si>
  <si>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</si>
  <si>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</si>
  <si>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</si>
  <si>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</si>
  <si>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</si>
  <si>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</si>
  <si>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</si>
  <si>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</si>
  <si>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</si>
  <si>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</si>
  <si>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</si>
  <si>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</si>
  <si>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</si>
  <si>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</si>
  <si>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</si>
  <si>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</si>
  <si>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</si>
  <si>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</si>
  <si>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</si>
  <si>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</si>
  <si>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</si>
  <si>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</si>
  <si>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</si>
  <si>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</si>
  <si>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</si>
  <si>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</si>
  <si>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</si>
  <si>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</si>
  <si>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</si>
  <si>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</si>
  <si>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</si>
  <si>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</si>
  <si>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</si>
  <si>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</si>
  <si>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</si>
  <si>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</si>
  <si>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</si>
  <si>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</si>
  <si>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</si>
  <si>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</si>
  <si>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</si>
  <si>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</si>
  <si>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</si>
  <si>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</si>
  <si>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</si>
  <si>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</si>
  <si>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</si>
  <si>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</si>
  <si>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</si>
  <si>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</si>
  <si>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</si>
  <si>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</si>
  <si>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</si>
  <si>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</si>
  <si>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</si>
  <si>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</si>
  <si>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</si>
  <si>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</si>
  <si>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</si>
  <si>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</si>
  <si>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</si>
  <si>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</si>
  <si>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</si>
  <si>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</si>
  <si>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</si>
  <si>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</si>
  <si>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</si>
  <si>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</si>
  <si>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</si>
  <si>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</si>
  <si>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</si>
  <si>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</si>
  <si>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</si>
  <si>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</si>
  <si>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</si>
  <si>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</si>
  <si>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</si>
  <si>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</si>
  <si>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</si>
  <si>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</si>
  <si>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</si>
  <si>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</si>
  <si>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</si>
  <si>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</si>
  <si>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</si>
  <si>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</si>
  <si>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</si>
  <si>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</si>
  <si>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</si>
  <si>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</si>
  <si>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</si>
  <si>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</si>
  <si>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</si>
  <si>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</si>
  <si>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</si>
  <si>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</si>
  <si>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</si>
  <si>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</si>
  <si>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</si>
  <si>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</si>
  <si>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</si>
  <si>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</si>
  <si>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</si>
  <si>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</si>
  <si>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</si>
  <si>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</si>
  <si>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</si>
  <si>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</si>
  <si>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</si>
  <si>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</si>
  <si>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</si>
  <si>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</si>
  <si>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</si>
  <si>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</si>
  <si>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</si>
  <si>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</si>
  <si>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</si>
  <si>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</si>
  <si>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</si>
  <si>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</si>
  <si>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</si>
  <si>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</si>
  <si>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</si>
  <si>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</si>
  <si>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</si>
  <si>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</si>
  <si>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</si>
  <si>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</si>
  <si>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</si>
  <si>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</si>
  <si>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</si>
  <si>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</si>
  <si>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</si>
  <si>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</si>
  <si>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</si>
  <si>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</si>
  <si>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</si>
  <si>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</si>
  <si>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</si>
  <si>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</si>
  <si>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</si>
  <si>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</si>
  <si>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</si>
  <si>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</si>
  <si>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</si>
  <si>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</si>
  <si>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</si>
  <si>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</si>
  <si>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</si>
  <si>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</si>
  <si>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</si>
  <si>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</si>
  <si>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</si>
  <si>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</si>
  <si>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</si>
  <si>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</si>
  <si>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</si>
  <si>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</si>
  <si>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</si>
  <si>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</si>
  <si>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</si>
  <si>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</si>
  <si>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</si>
  <si>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</si>
  <si>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</si>
  <si>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</si>
  <si>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</si>
  <si>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</si>
  <si>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</si>
  <si>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</si>
  <si>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</si>
  <si>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</si>
  <si>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</si>
  <si>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</si>
  <si>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</si>
  <si>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</si>
  <si>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</si>
  <si>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</si>
  <si>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</si>
  <si>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</si>
  <si>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</si>
  <si>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</si>
  <si>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</si>
  <si>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</si>
  <si>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</si>
  <si>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</si>
  <si>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</si>
  <si>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</si>
  <si>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</si>
  <si>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</si>
  <si>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</si>
  <si>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</si>
  <si>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</si>
  <si>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</si>
  <si>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</si>
  <si>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</si>
  <si>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</si>
  <si>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</si>
  <si>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</si>
  <si>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</si>
  <si>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</si>
  <si>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</si>
  <si>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</si>
  <si>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</si>
  <si>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</si>
  <si>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</si>
  <si>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</si>
  <si>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</si>
  <si>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</si>
  <si>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</si>
  <si>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</si>
  <si>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</si>
  <si>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</si>
  <si>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</si>
  <si>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</si>
  <si>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</si>
  <si>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</si>
  <si>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</si>
  <si>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</si>
  <si>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</si>
  <si>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</si>
  <si>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</si>
  <si>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</si>
  <si>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</si>
  <si>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</si>
  <si>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</si>
  <si>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</si>
  <si>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</si>
  <si>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</si>
  <si>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</si>
  <si>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</si>
  <si>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</si>
  <si>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</si>
  <si>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</si>
  <si>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</si>
  <si>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</si>
  <si>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</si>
  <si>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</si>
  <si>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</si>
  <si>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</si>
  <si>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</si>
  <si>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</si>
  <si>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</si>
  <si>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</si>
  <si>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</si>
  <si>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</si>
  <si>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</si>
  <si>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</si>
  <si>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</si>
  <si>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</si>
  <si>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</si>
  <si>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</si>
  <si>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</si>
  <si>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</si>
  <si>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</si>
  <si>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</si>
  <si>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</si>
  <si>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</si>
  <si>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</si>
  <si>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</si>
  <si>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</si>
  <si>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</si>
  <si>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</si>
  <si>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</si>
  <si>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</si>
  <si>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</si>
  <si>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</si>
  <si>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</si>
  <si>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</si>
  <si>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</si>
  <si>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</si>
  <si>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</si>
  <si>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</si>
  <si>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</si>
  <si>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</si>
  <si>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</si>
  <si>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</si>
  <si>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</si>
  <si>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</si>
  <si>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</si>
  <si>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</si>
  <si>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</si>
  <si>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</si>
  <si>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</si>
  <si>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</si>
  <si>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</si>
  <si>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</si>
  <si>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</si>
  <si>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</si>
  <si>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</si>
  <si>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</si>
  <si>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</si>
  <si>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</si>
  <si>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</si>
  <si>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</si>
  <si>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</si>
  <si>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</si>
  <si>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</si>
  <si>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</si>
  <si>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</si>
  <si>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</si>
  <si>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</si>
  <si>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</si>
  <si>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</si>
  <si>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</si>
  <si>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</si>
  <si>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</si>
  <si>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</si>
  <si>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</si>
  <si>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</si>
  <si>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</si>
  <si>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</si>
  <si>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</si>
  <si>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</si>
  <si>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</si>
  <si>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</si>
  <si>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</si>
  <si>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</si>
  <si>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</si>
  <si>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</si>
  <si>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</si>
  <si>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</si>
  <si>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</si>
  <si>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</si>
  <si>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</si>
  <si>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</si>
  <si>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</si>
  <si>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</si>
  <si>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</si>
  <si>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</si>
  <si>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</si>
  <si>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</si>
  <si>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</si>
  <si>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</si>
  <si>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</si>
  <si>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</si>
  <si>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</si>
  <si>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</si>
  <si>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</si>
  <si>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</si>
  <si>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</si>
  <si>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</si>
  <si>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</si>
  <si>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</si>
  <si>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</si>
  <si>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</si>
  <si>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</si>
  <si>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</si>
  <si>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</si>
  <si>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</si>
  <si>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</si>
  <si>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</si>
  <si>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</si>
  <si>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</si>
  <si>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</si>
  <si>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</si>
  <si>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</si>
  <si>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</si>
  <si>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</si>
  <si>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</si>
  <si>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</si>
  <si>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</si>
  <si>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</si>
  <si>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</si>
  <si>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</si>
  <si>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</si>
  <si>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</si>
  <si>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</si>
  <si>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</si>
  <si>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</si>
  <si>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</si>
  <si>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</si>
  <si>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</si>
  <si>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</si>
  <si>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</si>
  <si>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</si>
  <si>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</si>
  <si>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</si>
  <si>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</si>
  <si>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</si>
  <si>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</si>
  <si>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</si>
  <si>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</si>
  <si>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</si>
  <si>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</si>
  <si>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</si>
  <si>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</si>
  <si>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</si>
  <si>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</si>
  <si>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</si>
  <si>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</si>
  <si>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</si>
  <si>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</si>
  <si>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</si>
  <si>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</si>
  <si>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</si>
  <si>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</si>
  <si>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</si>
  <si>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</si>
  <si>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</si>
  <si>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</si>
  <si>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</si>
  <si>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</si>
  <si>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</si>
  <si>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</si>
  <si>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</si>
  <si>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</si>
  <si>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</si>
  <si>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</si>
  <si>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</si>
  <si>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</si>
  <si>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</si>
  <si>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</si>
  <si>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</si>
  <si>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</si>
  <si>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</si>
  <si>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</si>
  <si>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</si>
  <si>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</si>
  <si>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</si>
  <si>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</si>
  <si>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</si>
  <si>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</si>
  <si>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</si>
  <si>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</si>
  <si>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</si>
  <si>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</si>
  <si>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</si>
  <si>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</si>
  <si>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</si>
  <si>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</si>
  <si>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</si>
  <si>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</si>
  <si>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</si>
  <si>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</si>
  <si>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</si>
  <si>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</si>
  <si>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</si>
  <si>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</si>
  <si>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</si>
  <si>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</si>
  <si>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</si>
  <si>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</si>
  <si>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</si>
  <si>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</si>
  <si>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</si>
  <si>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</si>
  <si>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</si>
  <si>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</si>
  <si>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</si>
  <si>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</si>
  <si>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</si>
  <si>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</si>
  <si>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</si>
  <si>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</si>
  <si>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</si>
  <si>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</si>
  <si>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</si>
  <si>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</si>
  <si>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</si>
  <si>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</si>
  <si>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</si>
  <si>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</si>
  <si>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</si>
  <si>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</si>
  <si>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</si>
  <si>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</si>
  <si>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</si>
  <si>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</si>
  <si>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</si>
  <si>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</si>
  <si>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</si>
  <si>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</si>
  <si>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</si>
  <si>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</si>
  <si>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</si>
  <si>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</si>
  <si>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</si>
  <si>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</si>
  <si>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</si>
  <si>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</si>
  <si>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</si>
  <si>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</si>
  <si>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</si>
  <si>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</si>
  <si>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</si>
  <si>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</si>
  <si>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</si>
  <si>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</si>
  <si>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</si>
  <si>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</si>
  <si>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</si>
  <si>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</si>
  <si>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</si>
  <si>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</si>
  <si>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</si>
  <si>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</si>
  <si>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</si>
  <si>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</si>
  <si>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</si>
  <si>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</si>
  <si>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</si>
  <si>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</si>
  <si>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</si>
  <si>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</si>
  <si>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</si>
  <si>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</si>
  <si>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</si>
  <si>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</si>
  <si>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</si>
  <si>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</si>
  <si>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</si>
  <si>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</si>
  <si>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</si>
  <si>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</si>
  <si>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</si>
  <si>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</si>
  <si>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</si>
  <si>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</si>
  <si>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</si>
  <si>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</si>
  <si>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</si>
  <si>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</si>
  <si>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</si>
  <si>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</si>
  <si>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</si>
  <si>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</si>
  <si>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</si>
  <si>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</si>
  <si>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</si>
  <si>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</si>
  <si>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</si>
  <si>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</si>
  <si>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</si>
  <si>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</si>
  <si>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</si>
  <si>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</si>
  <si>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</si>
  <si>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</si>
  <si>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</si>
  <si>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</si>
  <si>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</si>
  <si>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</si>
  <si>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</si>
  <si>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</si>
  <si>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</si>
  <si>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</si>
  <si>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</si>
  <si>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</si>
  <si>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</si>
  <si>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</si>
  <si>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</si>
  <si>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</si>
  <si>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</si>
  <si>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</si>
  <si>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</si>
  <si>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</si>
  <si>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</si>
  <si>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</si>
  <si>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</si>
  <si>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</si>
  <si>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</si>
  <si>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</si>
  <si>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</si>
  <si>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</si>
  <si>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</si>
  <si>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</si>
  <si>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</si>
  <si>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</si>
  <si>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</si>
  <si>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</si>
  <si>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</si>
  <si>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</si>
  <si>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</si>
  <si>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</si>
  <si>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</si>
  <si>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</si>
  <si>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</si>
  <si>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</si>
  <si>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</si>
  <si>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</si>
  <si>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</si>
  <si>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</si>
  <si>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</si>
  <si>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</si>
  <si>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</si>
  <si>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</si>
  <si>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</si>
  <si>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</si>
  <si>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</si>
  <si>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</si>
  <si>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</si>
  <si>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</si>
  <si>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</si>
  <si>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</si>
  <si>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</si>
  <si>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</si>
  <si>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</si>
  <si>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</si>
  <si>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</si>
  <si>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</si>
  <si>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</si>
  <si>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</si>
  <si>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</si>
  <si>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</si>
  <si>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</si>
  <si>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</si>
  <si>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</si>
  <si>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</si>
  <si>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</si>
  <si>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</si>
  <si>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</si>
  <si>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</si>
  <si>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</si>
  <si>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</si>
  <si>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</si>
  <si>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</si>
  <si>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</si>
  <si>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</si>
  <si>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</si>
  <si>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</si>
  <si>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</si>
  <si>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</si>
  <si>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</si>
  <si>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</si>
  <si>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</si>
  <si>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</si>
  <si>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</si>
  <si>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</si>
  <si>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</si>
  <si>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</si>
  <si>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</si>
  <si>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</si>
  <si>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</si>
  <si>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</si>
  <si>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</si>
  <si>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</si>
  <si>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</si>
  <si>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</si>
  <si>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</si>
  <si>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</si>
  <si>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</si>
  <si>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</si>
  <si>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</si>
  <si>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</si>
  <si>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</si>
  <si>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</si>
  <si>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</si>
  <si>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</si>
  <si>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</si>
  <si>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</si>
  <si>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</si>
  <si>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</si>
  <si>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</si>
  <si>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</si>
  <si>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</si>
  <si>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</si>
  <si>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</si>
  <si>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</si>
  <si>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</si>
  <si>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</si>
  <si>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</si>
  <si>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</si>
  <si>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</si>
  <si>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</si>
  <si>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</si>
  <si>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</si>
  <si>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</si>
  <si>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</si>
  <si>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</si>
  <si>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</si>
  <si>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</si>
  <si>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</si>
  <si>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</si>
  <si>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</si>
  <si>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</si>
  <si>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</si>
  <si>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</si>
  <si>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</si>
  <si>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</si>
  <si>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</si>
  <si>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</si>
  <si>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</si>
  <si>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</si>
  <si>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</si>
  <si>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</si>
  <si>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</si>
  <si>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</si>
  <si>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</si>
  <si>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</si>
  <si>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</si>
  <si>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</si>
  <si>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</si>
  <si>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</si>
  <si>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</si>
  <si>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</si>
  <si>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</si>
  <si>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</si>
  <si>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</si>
  <si>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</si>
  <si>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</si>
  <si>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</si>
  <si>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</si>
  <si>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</si>
  <si>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</si>
  <si>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</si>
  <si>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</si>
  <si>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</si>
  <si>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</si>
  <si>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</si>
  <si>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</si>
  <si>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</si>
  <si>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</si>
  <si>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</si>
  <si>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</si>
  <si>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</si>
  <si>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</si>
  <si>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</si>
  <si>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</si>
  <si>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</si>
  <si>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</si>
  <si>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</si>
  <si>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</si>
  <si>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</si>
  <si>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</si>
  <si>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</si>
  <si>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</si>
  <si>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</si>
  <si>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</si>
  <si>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</si>
  <si>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</si>
  <si>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</si>
  <si>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</si>
  <si>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</si>
  <si>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</si>
  <si>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</si>
  <si>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</si>
  <si>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</si>
  <si>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</si>
  <si>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</si>
  <si>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</si>
  <si>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</si>
  <si>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</si>
  <si>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</si>
  <si>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</si>
  <si>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</si>
  <si>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</si>
  <si>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</si>
  <si>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</si>
  <si>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</si>
  <si>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</si>
  <si>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</si>
  <si>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</si>
  <si>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</si>
  <si>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</si>
  <si>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</si>
  <si>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</si>
  <si>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</si>
  <si>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</si>
  <si>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</si>
  <si>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</si>
  <si>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</si>
  <si>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</si>
  <si>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</si>
  <si>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</si>
  <si>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</si>
  <si>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</si>
  <si>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</si>
  <si>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</si>
  <si>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</si>
  <si>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</si>
  <si>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</si>
  <si>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</si>
  <si>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</si>
  <si>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</si>
  <si>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</si>
  <si>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</si>
  <si>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</si>
  <si>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</si>
  <si>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</si>
  <si>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</si>
  <si>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</si>
  <si>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</si>
  <si>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</si>
  <si>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</si>
  <si>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</si>
  <si>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</si>
  <si>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</si>
  <si>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</si>
  <si>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</si>
  <si>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</si>
  <si>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</si>
  <si>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</si>
  <si>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</si>
  <si>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</si>
  <si>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</si>
  <si>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</si>
  <si>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</si>
  <si>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</si>
  <si>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</si>
  <si>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</si>
  <si>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</si>
  <si>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</si>
  <si>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</si>
  <si>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</si>
  <si>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</si>
  <si>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</si>
  <si>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</si>
  <si>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</si>
  <si>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</si>
  <si>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</si>
  <si>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</si>
  <si>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</si>
  <si>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</si>
  <si>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</si>
  <si>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</si>
  <si>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</si>
  <si>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</si>
  <si>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</si>
  <si>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</si>
  <si>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</si>
  <si>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</si>
  <si>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</si>
  <si>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</si>
  <si>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</si>
  <si>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</si>
  <si>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</si>
  <si>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</si>
  <si>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</si>
  <si>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</si>
  <si>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</si>
  <si>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</si>
  <si>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</si>
  <si>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</si>
  <si>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</si>
  <si>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</si>
  <si>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</si>
  <si>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</si>
  <si>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</si>
  <si>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</si>
  <si>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</si>
  <si>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</si>
  <si>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</si>
  <si>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</si>
  <si>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</si>
  <si>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</si>
  <si>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</si>
  <si>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</si>
  <si>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</si>
  <si>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</si>
  <si>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</si>
  <si>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</si>
  <si>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</si>
  <si>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</si>
  <si>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</si>
  <si>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</si>
  <si>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</si>
  <si>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</si>
  <si>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</si>
  <si>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</si>
  <si>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</si>
  <si>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</si>
  <si>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</si>
  <si>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</si>
  <si>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</si>
  <si>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</si>
  <si>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</si>
  <si>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</si>
  <si>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</si>
  <si>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</si>
  <si>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</si>
  <si>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</si>
  <si>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</si>
  <si>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</si>
  <si>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</si>
  <si>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</si>
  <si>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</si>
  <si>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</si>
  <si>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</si>
  <si>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</si>
  <si>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</si>
  <si>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</si>
  <si>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</si>
  <si>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</si>
  <si>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</si>
  <si>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</si>
  <si>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</si>
  <si>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</si>
  <si>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</si>
  <si>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</si>
  <si>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</si>
  <si>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</si>
  <si>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</si>
  <si>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</si>
  <si>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</si>
  <si>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</si>
  <si>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</si>
  <si>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</si>
  <si>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</si>
  <si>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</si>
  <si>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</si>
  <si>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</si>
  <si>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</si>
  <si>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</si>
  <si>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</si>
  <si>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</si>
  <si>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</si>
  <si>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</si>
  <si>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</si>
  <si>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</si>
  <si>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</si>
  <si>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</si>
  <si>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</si>
  <si>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</si>
  <si>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</si>
  <si>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</si>
  <si>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</si>
  <si>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</si>
  <si>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</si>
  <si>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</si>
  <si>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</si>
  <si>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</si>
  <si>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</si>
  <si>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</si>
  <si>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</si>
  <si>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</si>
  <si>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</si>
  <si>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</si>
  <si>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</si>
  <si>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</si>
  <si>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</si>
  <si>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</si>
  <si>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</si>
  <si>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</si>
  <si>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</si>
  <si>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</si>
  <si>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</si>
  <si>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</si>
  <si>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</si>
  <si>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</si>
  <si>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</si>
  <si>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</si>
  <si>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</si>
  <si>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</si>
  <si>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</si>
  <si>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</si>
  <si>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</si>
  <si>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</si>
  <si>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</si>
  <si>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</si>
  <si>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</si>
  <si>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</si>
  <si>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</si>
  <si>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</si>
  <si>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</si>
  <si>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</si>
  <si>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</si>
  <si>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</si>
  <si>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</si>
  <si>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</si>
  <si>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</si>
  <si>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</si>
  <si>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</si>
  <si>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</si>
  <si>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</si>
  <si>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</si>
  <si>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</si>
  <si>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</si>
  <si>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</si>
  <si>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</si>
  <si>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</si>
  <si>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</si>
  <si>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</si>
  <si>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</si>
  <si>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</si>
  <si>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</si>
  <si>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</si>
  <si>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</si>
  <si>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</si>
  <si>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</si>
  <si>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</si>
  <si>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</si>
  <si>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</si>
  <si>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</si>
  <si>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</si>
  <si>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</si>
  <si>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</si>
  <si>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</si>
  <si>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</si>
  <si>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</si>
  <si>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</si>
  <si>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</si>
  <si>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</si>
  <si>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</si>
  <si>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</si>
  <si>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</si>
  <si>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</si>
  <si>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</si>
  <si>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</si>
  <si>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</si>
  <si>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</si>
  <si>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</si>
  <si>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</si>
  <si>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</si>
  <si>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</si>
  <si>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</si>
  <si>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</si>
  <si>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</si>
  <si>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</si>
  <si>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</si>
  <si>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</si>
  <si>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</si>
  <si>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</si>
  <si>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</si>
  <si>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</si>
  <si>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</si>
  <si>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</si>
  <si>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</si>
  <si>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</si>
  <si>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</si>
  <si>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</si>
  <si>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</si>
  <si>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</si>
  <si>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</si>
  <si>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</si>
  <si>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</si>
  <si>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</si>
  <si>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</si>
  <si>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</si>
  <si>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</si>
  <si>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</si>
  <si>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</si>
  <si>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</si>
  <si>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</si>
  <si>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</si>
  <si>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</si>
  <si>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</si>
  <si>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</si>
  <si>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</si>
  <si>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</si>
  <si>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</si>
  <si>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</si>
  <si>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</si>
  <si>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</si>
  <si>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</si>
  <si>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</si>
  <si>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</si>
  <si>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</si>
  <si>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</si>
  <si>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</si>
  <si>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</si>
  <si>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</si>
  <si>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</si>
  <si>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</si>
  <si>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</si>
  <si>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</si>
  <si>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</si>
  <si>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</si>
  <si>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</si>
  <si>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</si>
  <si>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</si>
  <si>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</si>
  <si>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</si>
  <si>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</si>
  <si>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</si>
  <si>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</si>
  <si>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</si>
  <si>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</si>
  <si>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</si>
  <si>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</si>
  <si>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</si>
  <si>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</si>
  <si>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</si>
  <si>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</si>
  <si>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</si>
  <si>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</si>
  <si>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</si>
  <si>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</si>
  <si>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</si>
  <si>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</si>
  <si>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</si>
  <si>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</si>
  <si>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</si>
  <si>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</si>
  <si>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</si>
  <si>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</si>
  <si>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</si>
  <si>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</si>
  <si>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</si>
  <si>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</si>
  <si>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</si>
  <si>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</si>
  <si>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</si>
  <si>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</si>
  <si>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</si>
  <si>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</si>
  <si>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</si>
  <si>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</si>
  <si>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</si>
  <si>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</si>
  <si>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</si>
  <si>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</si>
  <si>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</si>
  <si>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</si>
  <si>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</si>
  <si>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</si>
  <si>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</si>
  <si>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</si>
  <si>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</si>
  <si>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</si>
  <si>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</si>
  <si>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</si>
  <si>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</si>
  <si>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</si>
  <si>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</si>
  <si>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</si>
  <si>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</si>
  <si>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</si>
  <si>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</si>
  <si>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</si>
  <si>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</si>
  <si>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</si>
  <si>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</si>
  <si>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</si>
  <si>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</si>
  <si>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</si>
  <si>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</si>
  <si>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</si>
  <si>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</si>
  <si>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</si>
  <si>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</si>
  <si>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</si>
  <si>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</si>
  <si>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</si>
  <si>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</si>
  <si>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</si>
  <si>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</si>
  <si>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</si>
  <si>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</si>
  <si>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</si>
  <si>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</si>
  <si>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</si>
  <si>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</si>
  <si>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</si>
  <si>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</si>
  <si>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</si>
  <si>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</si>
  <si>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</si>
  <si>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</si>
  <si>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</si>
  <si>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</si>
  <si>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</si>
  <si>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</si>
  <si>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</si>
  <si>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</si>
  <si>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</si>
  <si>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</si>
  <si>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</si>
  <si>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</si>
  <si>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</si>
  <si>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</si>
  <si>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</si>
  <si>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</si>
  <si>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</si>
  <si>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</si>
  <si>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</si>
  <si>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</si>
  <si>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</si>
  <si>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</si>
  <si>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</si>
  <si>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</si>
  <si>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</si>
  <si>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</si>
  <si>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</si>
  <si>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</si>
  <si>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</si>
  <si>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</si>
  <si>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</si>
  <si>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</si>
  <si>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</si>
  <si>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</si>
  <si>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</si>
  <si>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</si>
  <si>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</si>
  <si>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</si>
  <si>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</si>
  <si>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</si>
  <si>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</si>
  <si>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</si>
  <si>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</si>
  <si>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</si>
  <si>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</si>
  <si>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</si>
  <si>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</si>
  <si>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</si>
  <si>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</si>
  <si>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</si>
  <si>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</si>
  <si>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</si>
  <si>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</si>
  <si>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</si>
  <si>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</si>
  <si>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</si>
  <si>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</si>
  <si>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</si>
  <si>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</si>
  <si>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</si>
  <si>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</si>
  <si>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</si>
  <si>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</si>
  <si>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</si>
  <si>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</si>
  <si>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</si>
  <si>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</si>
  <si>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</si>
  <si>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</si>
  <si>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</si>
  <si>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</si>
  <si>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</si>
  <si>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</si>
  <si>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</si>
  <si>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</si>
  <si>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</si>
  <si>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</si>
  <si>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</si>
  <si>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</si>
  <si>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</si>
  <si>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</si>
  <si>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</si>
  <si>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</si>
  <si>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</si>
  <si>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</si>
  <si>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</si>
  <si>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</si>
  <si>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</si>
  <si>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</si>
  <si>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</si>
  <si>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</si>
  <si>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</si>
  <si>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</si>
  <si>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</si>
  <si>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</si>
  <si>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</si>
  <si>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</si>
  <si>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</si>
  <si>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</si>
  <si>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</si>
  <si>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</si>
  <si>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</si>
  <si>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</si>
  <si>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</si>
  <si>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</si>
  <si>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</si>
  <si>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</si>
  <si>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</si>
  <si>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</si>
  <si>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</si>
  <si>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</si>
  <si>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</si>
  <si>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</si>
  <si>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</si>
  <si>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</si>
  <si>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</si>
  <si>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</si>
  <si>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</si>
  <si>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</si>
  <si>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</si>
  <si>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</si>
  <si>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</si>
  <si>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</si>
  <si>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</si>
  <si>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</si>
  <si>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</si>
  <si>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</si>
  <si>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</si>
  <si>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</si>
  <si>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</si>
  <si>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</si>
  <si>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</si>
  <si>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</si>
  <si>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</si>
  <si>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</si>
  <si>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</si>
  <si>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</si>
  <si>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</si>
  <si>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</si>
  <si>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</si>
  <si>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</si>
  <si>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</si>
  <si>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</si>
  <si>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</si>
  <si>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</si>
  <si>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</si>
  <si>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</si>
  <si>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</si>
  <si>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</si>
  <si>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</si>
  <si>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</si>
  <si>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</si>
  <si>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</si>
  <si>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</si>
  <si>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</si>
  <si>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</si>
  <si>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</si>
  <si>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</si>
  <si>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</si>
  <si>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</si>
  <si>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</si>
  <si>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</si>
  <si>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</si>
  <si>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</si>
  <si>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</si>
  <si>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</si>
  <si>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</si>
  <si>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</si>
  <si>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</si>
  <si>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</si>
  <si>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</si>
  <si>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</si>
  <si>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</si>
  <si>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</si>
  <si>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</si>
  <si>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</si>
  <si>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</si>
  <si>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</si>
  <si>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</si>
  <si>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</si>
  <si>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</si>
  <si>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</si>
  <si>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</si>
  <si>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</si>
  <si>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</si>
  <si>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</si>
  <si>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</si>
  <si>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</si>
  <si>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</si>
  <si>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</si>
  <si>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</si>
  <si>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</si>
  <si>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</si>
  <si>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</si>
  <si>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</si>
  <si>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</si>
  <si>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</si>
  <si>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</si>
  <si>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</si>
  <si>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</si>
  <si>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</si>
  <si>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</si>
  <si>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</si>
  <si>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</si>
  <si>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</si>
  <si>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</si>
  <si>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</si>
  <si>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</si>
  <si>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</si>
  <si>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</si>
  <si>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</si>
  <si>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</si>
  <si>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</si>
  <si>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</si>
  <si>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</si>
  <si>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</si>
  <si>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</si>
  <si>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</si>
  <si>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</si>
  <si>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</si>
  <si>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</si>
  <si>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</si>
  <si>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</si>
  <si>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</si>
  <si>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</si>
  <si>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</si>
  <si>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</si>
  <si>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</si>
  <si>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</si>
  <si>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</si>
  <si>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</si>
  <si>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</si>
  <si>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</si>
  <si>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</si>
  <si>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</si>
  <si>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</si>
  <si>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</si>
  <si>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</si>
  <si>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</si>
  <si>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</si>
  <si>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</si>
  <si>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</si>
  <si>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</si>
  <si>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</si>
  <si>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</si>
  <si>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</si>
  <si>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</si>
  <si>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</si>
  <si>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</si>
  <si>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</si>
  <si>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</si>
  <si>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</si>
  <si>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</si>
  <si>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</si>
  <si>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</si>
  <si>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</si>
  <si>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</si>
  <si>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</si>
  <si>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</si>
  <si>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</si>
  <si>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</si>
  <si>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</si>
  <si>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</si>
  <si>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</si>
  <si>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</si>
  <si>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</si>
  <si>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</si>
  <si>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</si>
  <si>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</si>
  <si>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</si>
  <si>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</si>
  <si>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</si>
  <si>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</si>
  <si>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</si>
  <si>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</si>
  <si>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</si>
  <si>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</si>
  <si>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</si>
  <si>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</si>
  <si>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</si>
  <si>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</si>
  <si>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</si>
  <si>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</si>
  <si>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</si>
  <si>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</si>
  <si>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</si>
  <si>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</si>
  <si>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</si>
  <si>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</si>
  <si>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</si>
  <si>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</si>
  <si>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</si>
  <si>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</si>
  <si>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</si>
  <si>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</si>
  <si>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</si>
  <si>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</si>
  <si>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</si>
  <si>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</si>
  <si>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</si>
  <si>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</si>
  <si>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</si>
  <si>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</si>
  <si>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</si>
  <si>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</si>
  <si>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</si>
  <si>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</si>
  <si>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</si>
  <si>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</si>
  <si>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</si>
  <si>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</si>
  <si>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</si>
  <si>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</si>
  <si>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</si>
  <si>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</si>
  <si>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</si>
  <si>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</si>
  <si>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</si>
  <si>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</si>
  <si>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</si>
  <si>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</si>
  <si>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</si>
  <si>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</si>
  <si>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</si>
  <si>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</si>
  <si>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</si>
  <si>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</si>
  <si>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</si>
  <si>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</si>
  <si>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</si>
  <si>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</si>
  <si>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</si>
  <si>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</si>
  <si>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</si>
  <si>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</si>
  <si>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</si>
  <si>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</si>
  <si>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</si>
  <si>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</si>
  <si>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</si>
  <si>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</si>
  <si>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</si>
  <si>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</si>
  <si>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</si>
  <si>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</si>
  <si>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</si>
  <si>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</si>
  <si>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</si>
  <si>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</si>
  <si>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</si>
  <si>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</si>
  <si>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</si>
  <si>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</si>
  <si>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</si>
  <si>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</si>
  <si>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</si>
  <si>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</si>
  <si>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</si>
  <si>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</si>
  <si>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</si>
  <si>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</si>
  <si>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</si>
  <si>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</si>
  <si>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</si>
  <si>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</si>
  <si>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</si>
  <si>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</si>
  <si>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</si>
  <si>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</si>
  <si>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</si>
  <si>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</si>
  <si>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</si>
  <si>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</si>
  <si>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</si>
  <si>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</si>
  <si>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</si>
  <si>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</si>
  <si>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</si>
  <si>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</si>
  <si>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</si>
  <si>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</si>
  <si>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</si>
  <si>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</si>
  <si>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</si>
  <si>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</si>
  <si>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</si>
  <si>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</si>
  <si>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</si>
  <si>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</si>
  <si>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</si>
  <si>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</si>
  <si>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</si>
  <si>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</si>
  <si>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</si>
  <si>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</si>
  <si>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</si>
  <si>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</si>
  <si>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</si>
  <si>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</si>
  <si>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</si>
  <si>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</si>
  <si>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</si>
  <si>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</si>
  <si>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</si>
  <si>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</si>
  <si>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</si>
  <si>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</si>
  <si>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</si>
  <si>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</si>
  <si>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</si>
  <si>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</si>
  <si>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</si>
  <si>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</si>
  <si>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</si>
  <si>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</si>
  <si>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</si>
  <si>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</si>
  <si>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</si>
  <si>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</si>
  <si>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</si>
  <si>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</si>
  <si>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</si>
  <si>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</si>
  <si>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</si>
  <si>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</si>
  <si>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</si>
  <si>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</si>
  <si>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</si>
  <si>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</si>
  <si>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</si>
  <si>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</si>
  <si>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</si>
  <si>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</si>
  <si>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</si>
  <si>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</si>
  <si>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</si>
  <si>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</si>
  <si>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</si>
  <si>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</si>
  <si>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</si>
  <si>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</si>
  <si>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</si>
  <si>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</si>
  <si>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</si>
  <si>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</si>
  <si>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</si>
  <si>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</si>
  <si>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</si>
  <si>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</si>
  <si>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</si>
  <si>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</si>
  <si>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</si>
  <si>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</si>
  <si>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</si>
  <si>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</si>
  <si>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</si>
  <si>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</si>
  <si>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</si>
  <si>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</si>
  <si>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</si>
  <si>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</si>
  <si>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</si>
  <si>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</si>
  <si>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</si>
  <si>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</si>
  <si>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</si>
  <si>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</si>
  <si>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</si>
  <si>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</si>
  <si>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</si>
  <si>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</si>
  <si>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</si>
  <si>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</si>
  <si>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</si>
  <si>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</si>
  <si>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</si>
  <si>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</si>
  <si>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</si>
  <si>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</si>
  <si>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</si>
  <si>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</si>
  <si>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</si>
  <si>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</si>
  <si>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</si>
  <si>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</si>
  <si>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</si>
  <si>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</si>
  <si>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</si>
  <si>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</si>
  <si>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</si>
  <si>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</si>
  <si>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</si>
  <si>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</si>
  <si>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</si>
  <si>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</si>
  <si>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</si>
  <si>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</si>
  <si>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</si>
  <si>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</si>
  <si>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</si>
  <si>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</si>
  <si>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</si>
  <si>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</si>
  <si>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</si>
  <si>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</si>
  <si>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</si>
  <si>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</si>
  <si>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</si>
  <si>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</si>
  <si>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</si>
  <si>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</si>
  <si>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</si>
  <si>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</si>
  <si>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</si>
  <si>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</si>
  <si>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</si>
  <si>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</si>
  <si>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</si>
  <si>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</si>
  <si>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</si>
  <si>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</si>
  <si>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</si>
  <si>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</si>
  <si>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</si>
  <si>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</si>
  <si>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</si>
  <si>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</si>
  <si>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</si>
  <si>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</si>
  <si>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</si>
  <si>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</si>
  <si>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</si>
  <si>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</si>
  <si>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</si>
  <si>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</si>
  <si>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</si>
  <si>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</si>
  <si>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</si>
  <si>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</si>
  <si>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</si>
  <si>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</si>
  <si>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</si>
  <si>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</si>
  <si>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</si>
  <si>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</si>
  <si>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</si>
  <si>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</si>
  <si>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</si>
  <si>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</si>
  <si>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</si>
  <si>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</si>
  <si>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</si>
  <si>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</si>
  <si>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</si>
  <si>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</si>
  <si>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</si>
  <si>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</si>
  <si>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</si>
  <si>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</si>
  <si>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</si>
  <si>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</si>
  <si>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</si>
  <si>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</si>
  <si>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</si>
  <si>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</si>
  <si>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</si>
  <si>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</si>
  <si>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</si>
  <si>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</si>
  <si>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</si>
  <si>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</si>
  <si>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</si>
  <si>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</si>
  <si>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</si>
  <si>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</si>
  <si>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</si>
  <si>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</si>
  <si>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</si>
  <si>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</si>
  <si>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</si>
  <si>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</si>
  <si>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</si>
  <si>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</si>
  <si>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</si>
  <si>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</si>
  <si>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</si>
  <si>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</si>
  <si>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</si>
  <si>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</si>
  <si>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</si>
  <si>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</si>
  <si>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</si>
  <si>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</si>
  <si>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</si>
  <si>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</si>
  <si>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</si>
  <si>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</si>
  <si>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</si>
  <si>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</si>
  <si>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</si>
  <si>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</si>
  <si>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</si>
  <si>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</si>
  <si>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</si>
  <si>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</si>
  <si>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</si>
  <si>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</si>
  <si>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</si>
  <si>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</si>
  <si>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</si>
  <si>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</si>
  <si>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</si>
  <si>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</si>
  <si>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</si>
  <si>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</si>
  <si>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</si>
  <si>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</si>
  <si>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</si>
  <si>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</si>
  <si>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</si>
  <si>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</si>
  <si>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</si>
  <si>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</si>
  <si>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</si>
  <si>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</si>
  <si>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</si>
  <si>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</si>
  <si>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</si>
  <si>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</si>
  <si>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</si>
  <si>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</si>
  <si>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</si>
  <si>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</si>
  <si>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</si>
  <si>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</si>
  <si>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</si>
  <si>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</si>
  <si>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</si>
  <si>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</si>
  <si>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</si>
  <si>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</si>
  <si>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</si>
  <si>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</si>
  <si>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</si>
  <si>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</si>
  <si>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</si>
  <si>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</si>
  <si>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</si>
  <si>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</si>
  <si>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</si>
  <si>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</si>
  <si>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</si>
  <si>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</si>
  <si>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</si>
  <si>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</si>
  <si>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</si>
  <si>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</si>
  <si>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</si>
  <si>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</si>
  <si>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</si>
  <si>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</si>
  <si>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</si>
  <si>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</si>
  <si>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</si>
  <si>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</si>
  <si>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</si>
  <si>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</si>
  <si>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</si>
  <si>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</si>
  <si>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</si>
  <si>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</si>
  <si>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</si>
  <si>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</si>
  <si>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</si>
  <si>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</si>
  <si>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</si>
  <si>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</si>
  <si>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</si>
  <si>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</si>
  <si>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</si>
  <si>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</si>
  <si>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</si>
  <si>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</si>
  <si>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</si>
  <si>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</si>
  <si>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</si>
  <si>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</si>
  <si>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</si>
  <si>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</si>
  <si>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</si>
  <si>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</si>
  <si>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</si>
  <si>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</si>
  <si>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</si>
  <si>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</si>
  <si>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</si>
  <si>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</si>
  <si>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</si>
  <si>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</si>
  <si>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</si>
  <si>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</si>
  <si>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</si>
  <si>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</si>
  <si>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</si>
  <si>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</si>
  <si>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</si>
  <si>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</si>
  <si>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</si>
  <si>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</si>
  <si>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</si>
  <si>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</si>
  <si>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</si>
  <si>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</si>
  <si>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</si>
  <si>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</si>
  <si>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</si>
  <si>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</si>
  <si>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</si>
  <si>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</si>
  <si>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</si>
  <si>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</si>
  <si>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</si>
  <si>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</si>
  <si>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</si>
  <si>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</si>
  <si>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</si>
  <si>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</si>
  <si>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</si>
  <si>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</si>
  <si>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</si>
  <si>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</si>
  <si>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</si>
  <si>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</si>
  <si>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</si>
  <si>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</si>
  <si>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</si>
  <si>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</si>
  <si>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</si>
  <si>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</si>
  <si>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</si>
  <si>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</si>
  <si>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</si>
  <si>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</si>
  <si>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</si>
  <si>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</si>
  <si>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</si>
  <si>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</si>
  <si>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</si>
  <si>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</si>
  <si>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</si>
  <si>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</si>
  <si>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</si>
  <si>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</si>
  <si>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</si>
  <si>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</si>
  <si>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</si>
  <si>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</si>
  <si>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</si>
  <si>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</si>
  <si>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</si>
  <si>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</si>
  <si>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</si>
  <si>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</si>
  <si>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</si>
  <si>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</si>
  <si>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</si>
  <si>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</si>
  <si>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</si>
  <si>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</si>
  <si>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</si>
  <si>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</si>
  <si>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</si>
  <si>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</si>
  <si>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</si>
  <si>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</si>
  <si>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</si>
  <si>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</si>
  <si>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</si>
  <si>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</si>
  <si>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</si>
  <si>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</si>
  <si>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</si>
  <si>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</si>
  <si>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</si>
  <si>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</si>
  <si>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</si>
  <si>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</si>
  <si>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</si>
  <si>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</si>
  <si>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</si>
  <si>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</si>
  <si>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</si>
  <si>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</si>
  <si>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</si>
  <si>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</si>
  <si>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</si>
  <si>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</si>
  <si>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</si>
  <si>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</si>
  <si>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</si>
  <si>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</si>
  <si>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</si>
  <si>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</si>
  <si>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</si>
  <si>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</si>
  <si>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</si>
  <si>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</si>
  <si>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</si>
  <si>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</si>
  <si>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</si>
  <si>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</si>
  <si>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</si>
  <si>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</si>
  <si>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</si>
  <si>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</si>
  <si>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</si>
  <si>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</si>
  <si>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</si>
  <si>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</si>
  <si>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</si>
  <si>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</si>
  <si>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</si>
  <si>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</si>
  <si>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</si>
  <si>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</si>
  <si>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</si>
  <si>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</si>
  <si>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</si>
  <si>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</si>
  <si>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</si>
  <si>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</si>
  <si>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</si>
  <si>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</si>
  <si>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</si>
  <si>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</si>
  <si>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</si>
  <si>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</si>
  <si>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</si>
  <si>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</si>
  <si>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</si>
  <si>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</si>
  <si>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</si>
  <si>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</si>
  <si>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</si>
  <si>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</si>
  <si>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</si>
  <si>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</si>
  <si>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</si>
  <si>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</si>
  <si>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</si>
  <si>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</si>
  <si>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</si>
  <si>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</si>
  <si>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</si>
  <si>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</si>
  <si>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</si>
  <si>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</si>
  <si>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</si>
  <si>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</si>
  <si>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</si>
  <si>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</si>
  <si>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</si>
  <si>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</si>
  <si>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</si>
  <si>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</si>
  <si>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</si>
  <si>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</si>
  <si>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</si>
  <si>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</si>
  <si>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</si>
  <si>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</si>
  <si>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</si>
  <si>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</si>
  <si>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</si>
  <si>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</si>
  <si>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</si>
  <si>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</si>
  <si>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</si>
  <si>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</si>
  <si>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</si>
  <si>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</si>
  <si>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</si>
  <si>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</si>
  <si>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</si>
  <si>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</si>
  <si>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</si>
  <si>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</si>
  <si>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</si>
  <si>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</si>
  <si>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</si>
  <si>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</si>
  <si>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</si>
  <si>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</si>
  <si>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</si>
  <si>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</si>
  <si>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</si>
  <si>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</si>
  <si>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</si>
  <si>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</si>
  <si>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</si>
  <si>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</si>
  <si>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</si>
  <si>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</si>
  <si>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</si>
  <si>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</si>
  <si>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</si>
  <si>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</si>
  <si>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</si>
  <si>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</si>
  <si>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</si>
  <si>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</si>
  <si>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</si>
  <si>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</si>
  <si>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</si>
  <si>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</si>
  <si>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</si>
  <si>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</si>
  <si>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</si>
  <si>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</si>
  <si>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</si>
  <si>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</si>
  <si>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</si>
  <si>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</si>
  <si>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</si>
  <si>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</si>
  <si>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</si>
  <si>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</si>
  <si>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</si>
  <si>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</si>
  <si>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</si>
  <si>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</si>
  <si>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</si>
  <si>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</si>
  <si>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</si>
  <si>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</si>
  <si>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</si>
  <si>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</si>
  <si>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</si>
  <si>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</si>
  <si>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</si>
  <si>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</si>
  <si>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</si>
  <si>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</si>
  <si>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</si>
  <si>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</si>
  <si>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</si>
  <si>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</si>
  <si>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</si>
  <si>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</si>
  <si>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</si>
  <si>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</si>
  <si>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</si>
  <si>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</si>
  <si>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</si>
  <si>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</si>
  <si>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</si>
  <si>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</si>
  <si>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</si>
  <si>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</si>
  <si>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</si>
  <si>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</si>
  <si>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</si>
  <si>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</si>
  <si>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</si>
  <si>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</si>
  <si>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</si>
  <si>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</si>
  <si>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</si>
  <si>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</si>
  <si>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</si>
  <si>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</si>
  <si>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</si>
  <si>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</si>
  <si>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</si>
  <si>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</si>
  <si>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</si>
  <si>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</si>
  <si>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</si>
  <si>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</si>
  <si>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</si>
  <si>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</si>
  <si>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</si>
  <si>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</si>
  <si>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</si>
  <si>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</si>
  <si>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</si>
  <si>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</si>
  <si>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</si>
  <si>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</si>
  <si>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</si>
  <si>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</si>
  <si>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</si>
  <si>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</si>
  <si>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</si>
  <si>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</si>
  <si>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</si>
  <si>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</si>
  <si>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</si>
  <si>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</si>
  <si>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</si>
  <si>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</si>
  <si>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</si>
  <si>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</si>
  <si>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</si>
  <si>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</si>
  <si>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</si>
  <si>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</si>
  <si>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</si>
  <si>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</si>
  <si>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</si>
  <si>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</si>
  <si>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</si>
  <si>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</si>
  <si>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</si>
  <si>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</si>
  <si>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</si>
  <si>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</si>
  <si>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</si>
  <si>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</si>
  <si>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</si>
  <si>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</si>
  <si>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</si>
  <si>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</si>
  <si>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</si>
  <si>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</si>
  <si>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</si>
  <si>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</si>
  <si>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</si>
  <si>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</si>
  <si>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</si>
  <si>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</si>
  <si>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</si>
  <si>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</si>
  <si>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</si>
  <si>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</si>
  <si>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</si>
  <si>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</si>
  <si>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</si>
  <si>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</si>
  <si>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</si>
  <si>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</si>
  <si>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</si>
  <si>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</si>
  <si>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</si>
  <si>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</si>
  <si>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</si>
  <si>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</si>
  <si>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</si>
  <si>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</si>
  <si>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</si>
  <si>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</si>
  <si>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</si>
  <si>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</si>
  <si>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</si>
  <si>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</si>
  <si>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</si>
  <si>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</si>
  <si>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</si>
  <si>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</si>
  <si>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</si>
  <si>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</si>
  <si>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</si>
  <si>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</si>
  <si>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</si>
  <si>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</si>
  <si>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</si>
  <si>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</si>
  <si>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</si>
  <si>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</si>
  <si>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</si>
  <si>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</si>
  <si>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</si>
  <si>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</si>
  <si>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</si>
  <si>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</si>
  <si>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</si>
  <si>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</si>
  <si>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</si>
  <si>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</si>
  <si>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</si>
  <si>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</si>
  <si>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</si>
  <si>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</si>
  <si>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</si>
  <si>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</si>
  <si>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</si>
  <si>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</si>
  <si>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</si>
  <si>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</si>
  <si>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</si>
  <si>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</si>
  <si>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</si>
  <si>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</si>
  <si>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</si>
  <si>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</si>
  <si>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</si>
  <si>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</si>
  <si>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</si>
  <si>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</si>
  <si>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</si>
  <si>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</si>
  <si>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</si>
  <si>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</si>
  <si>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</si>
  <si>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</si>
  <si>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</si>
  <si>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</si>
  <si>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</si>
  <si>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</si>
  <si>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</si>
  <si>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</si>
  <si>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</si>
  <si>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</si>
  <si>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</si>
  <si>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</si>
  <si>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</si>
  <si>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</si>
  <si>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</si>
  <si>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</si>
  <si>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</si>
  <si>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</si>
  <si>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</si>
  <si>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</si>
  <si>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</si>
  <si>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</si>
  <si>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</si>
  <si>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</si>
  <si>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</si>
  <si>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</si>
  <si>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</si>
  <si>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</si>
  <si>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</si>
  <si>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</si>
  <si>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</si>
  <si>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</si>
  <si>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</si>
  <si>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</si>
  <si>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</si>
  <si>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</si>
  <si>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</si>
  <si>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</si>
  <si>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</si>
  <si>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</si>
  <si>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</si>
  <si>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</si>
  <si>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</si>
  <si>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</si>
  <si>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</si>
  <si>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</si>
  <si>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</si>
  <si>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</si>
  <si>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</si>
  <si>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</si>
  <si>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</si>
  <si>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</si>
  <si>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</si>
  <si>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</si>
  <si>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</si>
  <si>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</si>
  <si>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</si>
  <si>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</si>
  <si>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</si>
  <si>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</si>
  <si>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</si>
  <si>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</si>
  <si>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</si>
  <si>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</si>
  <si>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</si>
  <si>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</si>
  <si>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</si>
  <si>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</si>
  <si>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</si>
  <si>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</si>
  <si>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</si>
  <si>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</si>
  <si>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</si>
  <si>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</si>
  <si>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</si>
  <si>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</si>
  <si>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</si>
  <si>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</si>
  <si>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</si>
  <si>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</si>
  <si>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</si>
  <si>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</si>
  <si>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</si>
  <si>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</si>
  <si>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</si>
  <si>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</si>
  <si>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</si>
  <si>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</si>
  <si>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</si>
  <si>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</si>
  <si>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</si>
  <si>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</si>
  <si>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</si>
  <si>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</si>
  <si>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</si>
  <si>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</si>
  <si>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</si>
  <si>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</si>
  <si>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</si>
  <si>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</si>
  <si>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</si>
  <si>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</si>
  <si>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</si>
  <si>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</si>
  <si>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</si>
  <si>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</si>
  <si>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</si>
  <si>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</si>
  <si>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</si>
  <si>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</si>
  <si>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</si>
  <si>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</si>
  <si>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</si>
  <si>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</si>
  <si>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</si>
  <si>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</si>
  <si>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</si>
  <si>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</si>
  <si>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</si>
  <si>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</si>
  <si>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</si>
  <si>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</si>
  <si>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</si>
  <si>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</si>
  <si>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</si>
  <si>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</si>
  <si>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</si>
  <si>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</si>
  <si>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</si>
  <si>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</si>
  <si>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</si>
  <si>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</si>
  <si>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</si>
  <si>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</si>
  <si>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</si>
  <si>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</si>
  <si>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</si>
  <si>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</si>
  <si>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</si>
  <si>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</si>
  <si>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</si>
  <si>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</si>
  <si>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</si>
  <si>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</si>
  <si>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</si>
  <si>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</si>
  <si>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</si>
  <si>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</si>
  <si>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</si>
  <si>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</si>
  <si>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</si>
  <si>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</si>
  <si>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</si>
  <si>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</si>
  <si>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</si>
  <si>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</si>
  <si>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</si>
  <si>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</si>
  <si>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</si>
  <si>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</si>
  <si>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</si>
  <si>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</si>
  <si>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</si>
  <si>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</si>
  <si>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</si>
  <si>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</si>
  <si>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</si>
  <si>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</si>
  <si>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</si>
  <si>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</si>
  <si>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</si>
  <si>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</si>
  <si>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</si>
  <si>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</si>
  <si>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</si>
  <si>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</si>
  <si>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</si>
  <si>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</si>
  <si>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</si>
  <si>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</si>
  <si>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</si>
  <si>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</si>
  <si>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</si>
  <si>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</si>
  <si>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</si>
  <si>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</si>
  <si>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</si>
  <si>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</si>
  <si>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</si>
  <si>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</si>
  <si>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</si>
  <si>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</si>
  <si>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</si>
  <si>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</si>
  <si>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</si>
  <si>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</si>
  <si>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</si>
  <si>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</si>
  <si>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</si>
  <si>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</si>
  <si>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</si>
  <si>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</si>
  <si>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</si>
  <si>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</si>
  <si>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</si>
  <si>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</si>
  <si>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</si>
  <si>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</si>
  <si>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</si>
  <si>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</si>
  <si>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</si>
  <si>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</si>
  <si>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</si>
  <si>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</si>
  <si>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</si>
  <si>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</si>
  <si>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</si>
  <si>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</si>
  <si>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</si>
  <si>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</si>
  <si>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</si>
  <si>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</si>
  <si>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</si>
  <si>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</si>
  <si>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</si>
  <si>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</si>
  <si>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</si>
  <si>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</si>
  <si>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</si>
  <si>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</si>
  <si>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</si>
  <si>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</si>
  <si>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</si>
  <si>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</si>
  <si>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</si>
  <si>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</si>
  <si>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</si>
  <si>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</si>
  <si>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</si>
  <si>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</si>
  <si>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</si>
  <si>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</si>
  <si>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</si>
  <si>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</si>
  <si>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</si>
  <si>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</si>
  <si>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</si>
  <si>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</si>
  <si>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</si>
  <si>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</si>
  <si>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</si>
  <si>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</si>
  <si>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</si>
  <si>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</si>
  <si>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</si>
  <si>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</si>
  <si>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</si>
  <si>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</si>
  <si>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</si>
  <si>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</si>
  <si>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</si>
  <si>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</si>
  <si>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</si>
  <si>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</si>
  <si>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</si>
  <si>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</si>
  <si>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</si>
  <si>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</si>
  <si>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</si>
  <si>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</si>
  <si>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</si>
  <si>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</si>
  <si>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</si>
  <si>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</si>
  <si>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</si>
  <si>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</si>
  <si>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</si>
  <si>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</si>
  <si>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</si>
  <si>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</si>
  <si>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</si>
  <si>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</si>
  <si>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</si>
  <si>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</si>
  <si>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</si>
  <si>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</si>
  <si>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</si>
  <si>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</si>
  <si>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</si>
  <si>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</si>
  <si>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</si>
  <si>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</si>
  <si>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</si>
  <si>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</si>
  <si>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</si>
  <si>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</si>
  <si>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</si>
  <si>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</si>
  <si>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</si>
  <si>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</si>
  <si>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</si>
  <si>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</si>
  <si>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</si>
  <si>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</si>
  <si>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</si>
  <si>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</si>
  <si>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</si>
  <si>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</si>
  <si>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</si>
  <si>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</si>
  <si>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</si>
  <si>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</si>
  <si>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</si>
  <si>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</si>
  <si>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</si>
  <si>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</si>
  <si>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</si>
  <si>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</si>
  <si>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</si>
  <si>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</si>
  <si>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</si>
  <si>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</si>
  <si>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</si>
  <si>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</si>
  <si>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</si>
  <si>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</si>
  <si>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</si>
  <si>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</si>
  <si>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</si>
  <si>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</si>
  <si>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</si>
  <si>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</si>
  <si>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</si>
  <si>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</si>
  <si>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</si>
  <si>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</si>
  <si>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</si>
  <si>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</si>
  <si>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</si>
  <si>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</si>
  <si>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</si>
  <si>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</si>
  <si>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</si>
  <si>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</si>
  <si>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</si>
  <si>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</si>
  <si>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</si>
  <si>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</si>
  <si>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</si>
  <si>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</si>
  <si>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</si>
  <si>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</si>
  <si>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</si>
  <si>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</si>
  <si>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</si>
  <si>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</si>
  <si>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</si>
  <si>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</si>
  <si>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</si>
  <si>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</si>
  <si>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</si>
  <si>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</si>
  <si>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</si>
  <si>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</si>
  <si>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</si>
  <si>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</si>
  <si>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</si>
  <si>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</si>
  <si>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</si>
  <si>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</si>
  <si>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</si>
  <si>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</si>
  <si>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</si>
  <si>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</si>
  <si>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</si>
  <si>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</si>
  <si>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</si>
  <si>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</si>
  <si>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</si>
  <si>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</si>
  <si>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</si>
  <si>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</si>
  <si>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</si>
  <si>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</si>
  <si>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</si>
  <si>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</si>
  <si>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</si>
  <si>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</si>
  <si>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</si>
  <si>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</si>
  <si>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</si>
  <si>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</si>
  <si>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</si>
  <si>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</si>
  <si>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</si>
  <si>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</si>
  <si>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</si>
  <si>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</si>
  <si>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</si>
  <si>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</si>
  <si>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</si>
  <si>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</si>
  <si>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</si>
  <si>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</si>
  <si>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</si>
  <si>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</si>
  <si>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</si>
  <si>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</si>
  <si>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</si>
  <si>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</si>
  <si>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</si>
  <si>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</si>
  <si>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</si>
  <si>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</si>
  <si>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</si>
  <si>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</si>
  <si>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</si>
  <si>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</si>
  <si>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</si>
  <si>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</si>
  <si>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</si>
  <si>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</si>
  <si>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</si>
  <si>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</si>
  <si>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</si>
  <si>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</si>
  <si>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</si>
  <si>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</si>
  <si>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</si>
  <si>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</si>
  <si>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</si>
  <si>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</si>
  <si>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</si>
  <si>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</si>
  <si>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</si>
  <si>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</si>
  <si>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</si>
  <si>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</si>
  <si>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</si>
  <si>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</si>
  <si>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</si>
  <si>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</si>
  <si>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</si>
  <si>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</si>
  <si>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</si>
  <si>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</si>
  <si>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</si>
  <si>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</si>
  <si>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</si>
  <si>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</si>
  <si>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</si>
  <si>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</si>
  <si>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</si>
  <si>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</si>
  <si>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</si>
  <si>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</si>
  <si>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</si>
  <si>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</si>
  <si>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</si>
  <si>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</si>
  <si>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</si>
  <si>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</si>
  <si>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</si>
  <si>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</si>
  <si>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</si>
  <si>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</si>
  <si>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</si>
  <si>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</si>
  <si>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</si>
  <si>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</si>
  <si>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</si>
  <si>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</si>
  <si>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</si>
  <si>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</si>
  <si>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</si>
  <si>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</si>
  <si>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</si>
  <si>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</si>
  <si>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</si>
  <si>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</si>
  <si>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</si>
  <si>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</si>
  <si>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</si>
  <si>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</si>
  <si>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</si>
  <si>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</si>
  <si>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</si>
  <si>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</si>
  <si>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</si>
  <si>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</si>
  <si>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</si>
  <si>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</si>
  <si>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</si>
  <si>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</si>
  <si>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</si>
  <si>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</si>
  <si>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</si>
  <si>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</si>
  <si>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</si>
  <si>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</si>
  <si>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</si>
  <si>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</si>
  <si>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</si>
  <si>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</si>
  <si>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</si>
  <si>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</si>
  <si>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</si>
  <si>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</si>
  <si>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</si>
  <si>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</si>
  <si>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</si>
  <si>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</si>
  <si>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</si>
  <si>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</si>
  <si>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</si>
  <si>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</si>
  <si>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</si>
  <si>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</si>
  <si>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</si>
  <si>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</si>
  <si>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</si>
  <si>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</si>
  <si>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</si>
  <si>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</si>
  <si>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</si>
  <si>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</si>
  <si>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</si>
  <si>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</si>
  <si>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</si>
  <si>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</si>
  <si>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</si>
  <si>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</si>
  <si>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</si>
  <si>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</si>
  <si>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</si>
  <si>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</si>
  <si>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</si>
  <si>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</si>
  <si>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</si>
  <si>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</si>
  <si>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</si>
  <si>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</si>
  <si>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</si>
  <si>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</si>
  <si>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</si>
  <si>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</si>
  <si>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</si>
  <si>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</si>
  <si>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</si>
  <si>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</si>
  <si>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</si>
  <si>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</si>
  <si>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</si>
  <si>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</si>
  <si>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</si>
  <si>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</si>
  <si>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</si>
  <si>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</si>
  <si>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</si>
  <si>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</si>
  <si>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</si>
  <si>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</si>
  <si>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</si>
  <si>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</si>
  <si>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</si>
  <si>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</si>
  <si>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</si>
  <si>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</si>
  <si>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</si>
  <si>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</si>
  <si>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</si>
  <si>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</si>
  <si>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</si>
  <si>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</si>
  <si>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</si>
  <si>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</si>
  <si>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</si>
  <si>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</si>
  <si>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</si>
  <si>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</si>
  <si>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</si>
  <si>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</si>
  <si>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</si>
  <si>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</si>
  <si>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</si>
  <si>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</si>
  <si>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</si>
  <si>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</si>
  <si>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</si>
  <si>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</si>
  <si>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</si>
  <si>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</si>
  <si>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</si>
  <si>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</si>
  <si>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</si>
  <si>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</si>
  <si>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</si>
  <si>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</si>
  <si>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</si>
  <si>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</si>
  <si>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</si>
  <si>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</si>
  <si>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</si>
  <si>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</si>
  <si>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</si>
  <si>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</si>
  <si>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</si>
  <si>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</si>
  <si>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</si>
  <si>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</si>
  <si>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</si>
  <si>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</si>
  <si>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</si>
  <si>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</si>
  <si>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</si>
  <si>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</si>
  <si>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</si>
  <si>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</si>
  <si>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</si>
  <si>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</si>
  <si>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</si>
  <si>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</si>
  <si>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</si>
  <si>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</si>
  <si>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</si>
  <si>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</si>
  <si>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</si>
  <si>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</si>
  <si>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</si>
  <si>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</si>
  <si>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</si>
  <si>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</si>
  <si>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</si>
  <si>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</si>
  <si>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</si>
  <si>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</si>
  <si>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</si>
  <si>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</si>
  <si>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</si>
  <si>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</si>
  <si>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</si>
  <si>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</si>
  <si>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</si>
  <si>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</si>
  <si>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</si>
  <si>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</si>
  <si>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</si>
  <si>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</si>
  <si>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</si>
  <si>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</si>
  <si>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</si>
  <si>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</si>
  <si>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</si>
  <si>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</si>
  <si>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</si>
  <si>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</si>
  <si>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</si>
  <si>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</si>
  <si>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</si>
  <si>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</si>
  <si>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</si>
  <si>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</si>
  <si>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</si>
  <si>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</si>
  <si>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</si>
  <si>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</si>
  <si>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</si>
  <si>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</si>
  <si>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</si>
  <si>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</si>
  <si>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</si>
  <si>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</si>
  <si>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</si>
  <si>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</si>
  <si>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</si>
  <si>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</si>
  <si>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</si>
  <si>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</si>
  <si>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</si>
  <si>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</si>
  <si>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</si>
  <si>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</si>
  <si>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</si>
  <si>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</si>
  <si>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</si>
  <si>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</si>
  <si>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</si>
  <si>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</si>
  <si>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</si>
  <si>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</si>
  <si>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</si>
  <si>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</si>
  <si>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</si>
  <si>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</si>
  <si>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</si>
  <si>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</si>
  <si>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</si>
  <si>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</si>
  <si>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</si>
  <si>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</si>
  <si>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</si>
  <si>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</si>
  <si>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</si>
  <si>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</si>
  <si>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</si>
  <si>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</si>
  <si>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</si>
  <si>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</si>
  <si>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</si>
  <si>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</si>
  <si>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</si>
  <si>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</si>
  <si>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</si>
  <si>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</si>
  <si>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</si>
  <si>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</si>
  <si>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</si>
  <si>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</si>
  <si>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</si>
  <si>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</si>
  <si>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</si>
  <si>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</si>
  <si>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</si>
  <si>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</si>
  <si>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</si>
  <si>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</si>
  <si>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</si>
  <si>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</si>
  <si>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</si>
  <si>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</si>
  <si>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</si>
  <si>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</si>
  <si>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</si>
  <si>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</si>
  <si>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</si>
  <si>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</si>
  <si>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</si>
  <si>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</si>
  <si>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</si>
  <si>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</si>
  <si>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</si>
  <si>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</si>
  <si>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</si>
  <si>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</si>
  <si>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</si>
  <si>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</si>
  <si>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</si>
  <si>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</si>
  <si>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</si>
  <si>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</si>
  <si>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</si>
  <si>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</si>
  <si>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</si>
  <si>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</si>
  <si>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</si>
  <si>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</si>
  <si>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</si>
  <si>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</si>
  <si>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</si>
  <si>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</si>
  <si>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</si>
  <si>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</si>
  <si>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</si>
  <si>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</si>
  <si>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</si>
  <si>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</si>
  <si>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</si>
  <si>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</si>
  <si>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</si>
  <si>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</si>
  <si>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</si>
  <si>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</si>
  <si>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</si>
  <si>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</si>
  <si>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</si>
  <si>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</si>
  <si>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</si>
  <si>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</si>
  <si>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</si>
  <si>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</si>
  <si>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</si>
  <si>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</si>
  <si>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</si>
  <si>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</si>
  <si>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</si>
  <si>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</si>
  <si>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</si>
  <si>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</si>
  <si>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</si>
  <si>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</si>
  <si>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</si>
  <si>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</si>
  <si>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</si>
  <si>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</si>
  <si>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</si>
  <si>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</si>
  <si>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</si>
  <si>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</si>
  <si>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</si>
  <si>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</si>
  <si>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</si>
  <si>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</si>
  <si>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</si>
  <si>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</si>
  <si>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</si>
  <si>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</si>
  <si>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</si>
  <si>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</si>
  <si>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</si>
  <si>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</si>
  <si>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</si>
  <si>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</si>
  <si>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</si>
  <si>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</si>
  <si>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</si>
  <si>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</si>
  <si>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</si>
  <si>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</si>
  <si>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</si>
  <si>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</si>
  <si>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</si>
  <si>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</si>
  <si>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</si>
  <si>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</si>
  <si>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</si>
  <si>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</si>
  <si>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</si>
  <si>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</si>
  <si>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</si>
  <si>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</si>
  <si>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</si>
  <si>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</si>
  <si>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</si>
  <si>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</si>
  <si>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</si>
  <si>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</si>
  <si>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</si>
  <si>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</si>
  <si>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</si>
  <si>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</si>
  <si>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</si>
  <si>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</si>
  <si>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</si>
  <si>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</si>
  <si>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</si>
  <si>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</si>
  <si>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</si>
  <si>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</si>
  <si>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</si>
  <si>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</si>
  <si>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</si>
  <si>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</si>
  <si>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</si>
  <si>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</si>
  <si>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</si>
  <si>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</si>
  <si>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</si>
  <si>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</si>
  <si>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</si>
  <si>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</si>
  <si>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</si>
  <si>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</si>
  <si>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</si>
  <si>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</si>
  <si>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</si>
  <si>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</si>
  <si>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</si>
  <si>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</si>
  <si>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</si>
  <si>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</si>
  <si>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</si>
  <si>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</si>
  <si>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</si>
  <si>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</si>
  <si>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</si>
  <si>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</si>
  <si>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</si>
  <si>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</si>
  <si>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</si>
  <si>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</si>
  <si>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</si>
  <si>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</si>
  <si>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</si>
  <si>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</si>
  <si>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</si>
  <si>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</si>
  <si>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</si>
  <si>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</si>
  <si>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</si>
  <si>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</si>
  <si>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</si>
  <si>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</si>
  <si>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</si>
  <si>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</si>
  <si>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</si>
  <si>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</si>
  <si>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</si>
  <si>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</si>
  <si>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</si>
  <si>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</si>
  <si>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</si>
  <si>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</si>
  <si>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</si>
  <si>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</si>
  <si>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</si>
  <si>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</si>
  <si>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</si>
  <si>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</si>
  <si>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</si>
  <si>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</si>
  <si>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</si>
  <si>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</si>
  <si>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</si>
  <si>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</si>
  <si>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</si>
  <si>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</si>
  <si>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</si>
  <si>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</si>
  <si>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</si>
  <si>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</si>
  <si>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</si>
  <si>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</si>
  <si>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</si>
  <si>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</si>
  <si>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</si>
  <si>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</si>
  <si>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</si>
  <si>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</si>
  <si>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</si>
  <si>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</si>
  <si>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</si>
  <si>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</si>
  <si>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</si>
  <si>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</si>
  <si>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</si>
  <si>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</si>
  <si>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</si>
  <si>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</si>
  <si>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</si>
  <si>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</si>
  <si>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</si>
  <si>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</si>
  <si>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</si>
  <si>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</si>
  <si>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</si>
  <si>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</si>
  <si>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</si>
  <si>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</si>
  <si>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</si>
  <si>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</si>
  <si>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</si>
  <si>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</si>
  <si>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</si>
  <si>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</si>
  <si>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</si>
  <si>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</si>
  <si>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</si>
  <si>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</si>
  <si>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</si>
  <si>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</si>
  <si>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</si>
  <si>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</si>
  <si>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</si>
  <si>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</si>
  <si>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</si>
  <si>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</si>
  <si>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</si>
  <si>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</si>
  <si>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</si>
  <si>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</si>
  <si>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</si>
  <si>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</si>
  <si>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</si>
  <si>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</si>
  <si>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</si>
  <si>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</si>
  <si>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</si>
  <si>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</si>
  <si>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</si>
  <si>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</si>
  <si>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</si>
  <si>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</si>
  <si>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</si>
  <si>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</si>
  <si>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</si>
  <si>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</si>
  <si>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</si>
  <si>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</si>
  <si>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</si>
  <si>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</si>
  <si>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</si>
  <si>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</si>
  <si>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</si>
  <si>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</si>
  <si>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</si>
  <si>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</si>
  <si>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</si>
  <si>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</si>
  <si>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</si>
  <si>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</si>
  <si>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</si>
  <si>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</si>
  <si>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</si>
  <si>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</si>
  <si>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</si>
  <si>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</si>
  <si>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</si>
  <si>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</si>
  <si>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</si>
  <si>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</si>
  <si>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</si>
  <si>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</si>
  <si>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</si>
  <si>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</si>
  <si>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</si>
  <si>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</si>
  <si>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</si>
  <si>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</si>
  <si>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</si>
  <si>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</si>
  <si>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</si>
  <si>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</si>
  <si>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</si>
  <si>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</si>
  <si>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</si>
  <si>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</si>
  <si>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</si>
  <si>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</si>
  <si>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</si>
  <si>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</si>
  <si>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</si>
  <si>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</si>
  <si>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</si>
  <si>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</si>
  <si>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</si>
  <si>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</si>
  <si>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</si>
  <si>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</si>
  <si>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</si>
  <si>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</si>
  <si>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</si>
  <si>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</si>
  <si>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</si>
  <si>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</si>
  <si>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</si>
  <si>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</si>
  <si>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</si>
  <si>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</si>
  <si>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</si>
  <si>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</si>
  <si>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</si>
  <si>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</si>
  <si>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</si>
  <si>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</si>
  <si>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</si>
  <si>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</si>
  <si>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</si>
  <si>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</si>
  <si>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</si>
  <si>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</si>
  <si>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</si>
  <si>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</si>
  <si>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</si>
  <si>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</si>
  <si>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</si>
  <si>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</si>
  <si>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</si>
  <si>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</si>
  <si>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</si>
  <si>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</si>
  <si>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</si>
  <si>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</si>
  <si>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</si>
  <si>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</si>
  <si>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</si>
  <si>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</si>
  <si>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</si>
  <si>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</si>
  <si>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</si>
  <si>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</si>
  <si>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</si>
  <si>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</si>
  <si>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</si>
  <si>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</si>
  <si>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</si>
  <si>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</si>
  <si>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</si>
  <si>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</si>
  <si>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</si>
  <si>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</si>
  <si>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</si>
  <si>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</si>
  <si>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</si>
  <si>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</si>
  <si>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</si>
  <si>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</si>
  <si>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</si>
  <si>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</si>
  <si>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</si>
  <si>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</si>
  <si>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</si>
  <si>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</si>
  <si>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</si>
  <si>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</si>
  <si>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</si>
  <si>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</si>
  <si>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</si>
  <si>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</si>
  <si>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</si>
  <si>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</si>
  <si>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</si>
  <si>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</si>
  <si>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</si>
  <si>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</si>
  <si>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</si>
  <si>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</si>
  <si>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</si>
  <si>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</si>
  <si>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</si>
  <si>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</si>
  <si>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</si>
  <si>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</si>
  <si>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</si>
  <si>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</si>
  <si>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</si>
  <si>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</si>
  <si>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</si>
  <si>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</si>
  <si>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</si>
  <si>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</si>
  <si>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</si>
  <si>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</si>
  <si>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</si>
  <si>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</si>
  <si>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</si>
  <si>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</si>
  <si>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</si>
  <si>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</si>
  <si>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</si>
  <si>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</si>
  <si>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</si>
  <si>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</si>
  <si>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</si>
  <si>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</si>
  <si>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</si>
  <si>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</si>
  <si>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</si>
  <si>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</si>
  <si>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</si>
  <si>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</si>
  <si>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</si>
  <si>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</si>
  <si>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</si>
  <si>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</si>
  <si>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</si>
  <si>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</si>
  <si>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</si>
  <si>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</si>
  <si>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</si>
  <si>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</si>
  <si>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</si>
  <si>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</si>
  <si>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</si>
  <si>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</si>
  <si>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</si>
  <si>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</si>
  <si>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</si>
  <si>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</si>
  <si>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</si>
  <si>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</si>
  <si>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</si>
  <si>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</si>
  <si>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</si>
  <si>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</si>
  <si>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</si>
  <si>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</si>
  <si>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</si>
  <si>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</si>
  <si>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</si>
  <si>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</si>
  <si>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</si>
  <si>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</si>
  <si>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</si>
  <si>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</si>
  <si>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</si>
  <si>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</si>
  <si>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</si>
  <si>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</si>
  <si>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</si>
  <si>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</si>
  <si>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</si>
  <si>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</si>
  <si>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</si>
  <si>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</si>
  <si>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</si>
  <si>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</si>
  <si>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</si>
  <si>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</si>
  <si>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</si>
  <si>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</si>
  <si>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</si>
  <si>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</si>
  <si>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</si>
  <si>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</si>
  <si>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</si>
  <si>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</si>
  <si>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</si>
  <si>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</si>
  <si>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</si>
  <si>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</si>
  <si>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</si>
  <si>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</si>
  <si>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</si>
  <si>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</si>
  <si>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</si>
  <si>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</si>
  <si>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</si>
  <si>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</si>
  <si>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</si>
  <si>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</si>
  <si>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</si>
  <si>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</si>
  <si>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</si>
  <si>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</si>
  <si>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</si>
  <si>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</si>
  <si>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</si>
  <si>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</si>
  <si>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</si>
  <si>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</si>
  <si>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</si>
  <si>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</si>
  <si>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</si>
  <si>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</si>
  <si>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</si>
  <si>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</si>
  <si>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</si>
  <si>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</si>
  <si>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</si>
  <si>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</si>
  <si>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</si>
  <si>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</si>
  <si>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</si>
  <si>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</si>
  <si>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</si>
  <si>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</si>
  <si>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</si>
  <si>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</si>
  <si>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</si>
  <si>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</si>
  <si>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</si>
  <si>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</si>
  <si>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</si>
  <si>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</si>
  <si>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</si>
  <si>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</si>
  <si>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</si>
  <si>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</si>
  <si>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</si>
  <si>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</si>
  <si>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</si>
  <si>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</si>
  <si>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</si>
  <si>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</si>
  <si>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</si>
  <si>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</si>
  <si>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</si>
  <si>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</si>
  <si>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</si>
  <si>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</si>
  <si>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</si>
  <si>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</si>
  <si>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</si>
  <si>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</si>
  <si>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</si>
  <si>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</si>
  <si>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</si>
  <si>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</si>
  <si>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</si>
  <si>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</si>
  <si>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</si>
  <si>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</si>
  <si>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</si>
  <si>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</si>
  <si>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</si>
  <si>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</si>
  <si>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</si>
  <si>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</si>
  <si>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</si>
  <si>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</si>
  <si>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</si>
  <si>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</si>
  <si>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</si>
  <si>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</si>
  <si>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</si>
  <si>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</si>
  <si>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</si>
  <si>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</si>
  <si>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</si>
  <si>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</si>
  <si>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</si>
  <si>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</si>
  <si>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</si>
  <si>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</si>
  <si>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</si>
  <si>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</si>
  <si>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</si>
  <si>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</si>
  <si>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</si>
  <si>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</si>
  <si>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</si>
  <si>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</si>
  <si>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</si>
  <si>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</si>
  <si>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</si>
  <si>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</si>
  <si>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</si>
  <si>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</si>
  <si>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</si>
  <si>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</si>
  <si>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</si>
  <si>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</si>
  <si>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</si>
  <si>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</si>
  <si>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</si>
  <si>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</si>
  <si>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</si>
  <si>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</si>
  <si>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</si>
  <si>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</si>
  <si>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</si>
  <si>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</si>
  <si>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</si>
  <si>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</si>
  <si>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</si>
  <si>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</si>
  <si>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</si>
  <si>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</si>
  <si>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</si>
  <si>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</si>
  <si>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</si>
  <si>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</si>
  <si>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</si>
  <si>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</si>
  <si>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</si>
  <si>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</si>
  <si>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</si>
  <si>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</si>
  <si>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</si>
  <si>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</si>
  <si>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</si>
  <si>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</si>
  <si>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</si>
  <si>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</si>
  <si>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</si>
  <si>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</si>
  <si>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</si>
  <si>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</si>
  <si>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</si>
  <si>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</si>
  <si>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</si>
  <si>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</si>
  <si>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</si>
  <si>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</si>
  <si>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</si>
  <si>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</si>
  <si>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</si>
  <si>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</si>
  <si>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</si>
  <si>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</si>
  <si>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</si>
  <si>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</si>
  <si>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</si>
  <si>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</si>
  <si>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</si>
  <si>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</si>
  <si>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</si>
  <si>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</si>
  <si>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</si>
  <si>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</si>
  <si>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</si>
  <si>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</si>
  <si>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</si>
  <si>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</si>
  <si>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</si>
  <si>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</si>
  <si>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</si>
  <si>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</si>
  <si>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</si>
  <si>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</si>
  <si>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</si>
  <si>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</si>
  <si>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</si>
  <si>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</si>
  <si>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</si>
  <si>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</si>
  <si>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</si>
  <si>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</si>
  <si>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</si>
  <si>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</si>
  <si>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</si>
  <si>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</si>
  <si>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</si>
  <si>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</si>
  <si>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</si>
  <si>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</si>
  <si>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</si>
  <si>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</si>
  <si>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</si>
  <si>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</si>
  <si>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</si>
  <si>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</si>
  <si>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</si>
  <si>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</si>
  <si>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</si>
  <si>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</si>
  <si>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</si>
  <si>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</si>
  <si>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</si>
  <si>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</si>
  <si>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</si>
  <si>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</si>
  <si>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</si>
  <si>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</si>
  <si>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</si>
  <si>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</si>
  <si>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</si>
  <si>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</si>
  <si>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</si>
  <si>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</si>
  <si>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</si>
  <si>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</si>
  <si>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</si>
  <si>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</si>
  <si>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</si>
  <si>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</si>
  <si>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</si>
  <si>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</si>
  <si>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</si>
  <si>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</si>
  <si>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</si>
  <si>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</si>
  <si>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</si>
  <si>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</si>
  <si>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</si>
  <si>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</si>
  <si>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</si>
  <si>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</si>
  <si>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</si>
  <si>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</si>
  <si>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</si>
  <si>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</si>
  <si>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</si>
  <si>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</si>
  <si>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</si>
  <si>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</si>
  <si>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</si>
  <si>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</si>
  <si>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</si>
  <si>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</si>
  <si>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</si>
  <si>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</si>
  <si>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</si>
  <si>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</si>
  <si>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</si>
  <si>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</si>
  <si>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</si>
  <si>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</si>
  <si>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</si>
  <si>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</si>
  <si>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</si>
  <si>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</si>
  <si>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</si>
  <si>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</si>
  <si>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</si>
  <si>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</si>
  <si>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</si>
  <si>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</si>
  <si>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</si>
  <si>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</si>
  <si>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</si>
  <si>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</si>
  <si>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</si>
  <si>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</si>
  <si>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</si>
  <si>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</si>
  <si>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</si>
  <si>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</si>
  <si>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</si>
  <si>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</si>
  <si>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</si>
  <si>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</si>
  <si>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</si>
  <si>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</si>
  <si>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</si>
  <si>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</si>
  <si>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</si>
  <si>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</si>
  <si>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</si>
  <si>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</si>
  <si>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</si>
  <si>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</si>
  <si>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</si>
  <si>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</si>
  <si>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</si>
  <si>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</si>
  <si>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</si>
  <si>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</si>
  <si>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</si>
  <si>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</si>
  <si>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</si>
  <si>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</si>
  <si>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</si>
  <si>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</si>
  <si>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</si>
  <si>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</si>
  <si>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</si>
  <si>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</si>
  <si>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</si>
  <si>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</si>
  <si>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</si>
  <si>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</si>
  <si>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</si>
  <si>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</si>
  <si>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</si>
  <si>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</si>
  <si>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</si>
  <si>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</si>
  <si>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</si>
  <si>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</si>
  <si>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</si>
  <si>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</si>
  <si>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</si>
  <si>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</si>
  <si>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</si>
  <si>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</si>
  <si>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</si>
  <si>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</si>
  <si>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</si>
  <si>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</si>
  <si>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</si>
  <si>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</si>
  <si>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</si>
  <si>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</si>
  <si>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</si>
  <si>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</si>
  <si>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</si>
  <si>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</si>
  <si>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</si>
  <si>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</si>
  <si>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</si>
  <si>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</si>
  <si>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</si>
  <si>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</si>
  <si>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</si>
  <si>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</si>
  <si>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</si>
  <si>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</si>
  <si>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</si>
  <si>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</si>
  <si>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</si>
  <si>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</si>
  <si>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</si>
  <si>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</si>
  <si>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</si>
  <si>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</si>
  <si>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</si>
  <si>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</si>
  <si>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</si>
  <si>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</si>
  <si>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</si>
  <si>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</si>
  <si>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</si>
  <si>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</si>
  <si>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</si>
  <si>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</si>
  <si>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</si>
  <si>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</si>
  <si>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</si>
  <si>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</si>
  <si>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</si>
  <si>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</si>
  <si>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</si>
  <si>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</si>
  <si>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</si>
  <si>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</si>
  <si>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</si>
  <si>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</si>
  <si>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</si>
  <si>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</si>
  <si>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</si>
  <si>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</si>
  <si>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</si>
  <si>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</si>
  <si>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</si>
  <si>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</si>
  <si>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</si>
  <si>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</si>
  <si>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</si>
  <si>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</si>
  <si>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</si>
  <si>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</si>
  <si>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</si>
  <si>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</si>
  <si>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</si>
  <si>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</si>
  <si>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</si>
  <si>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</si>
  <si>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</si>
  <si>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</si>
  <si>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</si>
  <si>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</si>
  <si>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</si>
  <si>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</si>
  <si>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</si>
  <si>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</si>
  <si>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</si>
  <si>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</si>
  <si>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</si>
  <si>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</si>
  <si>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</si>
  <si>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</si>
  <si>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</si>
  <si>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</si>
  <si>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</si>
  <si>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</si>
  <si>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</si>
  <si>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</si>
  <si>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</si>
  <si>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</si>
  <si>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</si>
  <si>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</si>
  <si>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</si>
  <si>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</si>
  <si>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</si>
  <si>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</si>
  <si>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</si>
  <si>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</si>
  <si>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</si>
  <si>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</si>
  <si>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</si>
  <si>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</si>
  <si>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</si>
  <si>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</si>
  <si>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</si>
  <si>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</si>
  <si>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</si>
  <si>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</si>
  <si>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</si>
  <si>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</si>
  <si>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</si>
  <si>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</si>
  <si>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</si>
  <si>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</si>
  <si>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</si>
  <si>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</si>
  <si>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</si>
  <si>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</si>
  <si>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</si>
  <si>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</si>
  <si>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</si>
  <si>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</si>
  <si>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</si>
  <si>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</si>
  <si>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</si>
  <si>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</si>
  <si>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</si>
  <si>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</si>
  <si>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</si>
  <si>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</si>
  <si>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</si>
  <si>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</si>
  <si>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</si>
  <si>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</si>
  <si>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</si>
  <si>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</si>
  <si>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</si>
  <si>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</si>
  <si>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</si>
  <si>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</si>
  <si>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</si>
  <si>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</si>
  <si>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</si>
  <si>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</si>
  <si>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</si>
  <si>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</si>
  <si>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</si>
  <si>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</si>
  <si>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</si>
  <si>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</si>
  <si>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</si>
  <si>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</si>
  <si>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</si>
  <si>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</si>
  <si>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</si>
  <si>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</si>
  <si>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</si>
  <si>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</si>
  <si>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</si>
  <si>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</si>
  <si>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</si>
  <si>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</si>
  <si>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</si>
  <si>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</si>
  <si>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</si>
  <si>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</si>
  <si>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</si>
  <si>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</si>
  <si>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</si>
  <si>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</si>
  <si>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</si>
  <si>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</si>
  <si>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</si>
  <si>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</si>
  <si>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</si>
  <si>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</si>
  <si>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</si>
  <si>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</si>
  <si>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</si>
  <si>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</si>
  <si>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</si>
  <si>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</si>
  <si>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</si>
  <si>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</si>
  <si>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</si>
  <si>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</si>
  <si>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</si>
  <si>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</si>
  <si>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</si>
  <si>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</si>
  <si>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</si>
  <si>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</si>
  <si>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</si>
  <si>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</si>
  <si>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</si>
  <si>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</si>
  <si>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</si>
  <si>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</si>
  <si>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</si>
  <si>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</si>
  <si>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</si>
  <si>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</si>
  <si>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</si>
  <si>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</si>
  <si>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</si>
  <si>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</si>
  <si>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</si>
  <si>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</si>
  <si>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</si>
  <si>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</si>
  <si>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</si>
  <si>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</si>
  <si>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</si>
  <si>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</si>
  <si>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</si>
  <si>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</si>
  <si>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</si>
  <si>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</si>
  <si>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</si>
  <si>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</si>
  <si>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</si>
  <si>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</si>
  <si>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</si>
  <si>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</si>
  <si>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</si>
  <si>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</si>
  <si>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</si>
  <si>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</si>
  <si>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</si>
  <si>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</si>
  <si>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</si>
  <si>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</si>
  <si>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</si>
  <si>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</si>
  <si>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</si>
  <si>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</si>
  <si>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</si>
  <si>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</si>
  <si>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</si>
  <si>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</si>
  <si>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</si>
  <si>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</si>
  <si>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</si>
  <si>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</si>
  <si>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</si>
  <si>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</si>
  <si>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</si>
  <si>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</si>
  <si>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</si>
  <si>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</si>
  <si>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</si>
  <si>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</si>
  <si>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</si>
  <si>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</si>
  <si>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</si>
  <si>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</si>
  <si>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</si>
  <si>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</si>
  <si>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</si>
  <si>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</si>
  <si>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</si>
  <si>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</si>
  <si>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</si>
  <si>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</si>
  <si>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</si>
  <si>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</si>
  <si>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</si>
  <si>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</si>
  <si>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</si>
  <si>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</si>
  <si>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</si>
  <si>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</si>
  <si>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</si>
  <si>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</si>
  <si>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</si>
  <si>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</si>
  <si>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</si>
  <si>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</si>
  <si>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</si>
  <si>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</si>
  <si>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</si>
  <si>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</si>
  <si>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</si>
  <si>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</si>
  <si>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</si>
  <si>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</si>
  <si>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</si>
  <si>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</si>
  <si>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</si>
  <si>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</si>
  <si>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</si>
  <si>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</si>
  <si>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</si>
  <si>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</si>
  <si>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</si>
  <si>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</si>
  <si>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</si>
  <si>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</si>
  <si>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</si>
  <si>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</si>
  <si>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</si>
  <si>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</si>
  <si>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</si>
  <si>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</si>
  <si>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</si>
  <si>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</si>
  <si>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</si>
  <si>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</si>
  <si>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</si>
  <si>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</si>
  <si>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</si>
  <si>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</si>
  <si>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</si>
  <si>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</si>
  <si>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</si>
  <si>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</si>
  <si>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</si>
  <si>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</si>
  <si>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</si>
  <si>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</si>
  <si>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</si>
  <si>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</si>
  <si>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</si>
  <si>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</si>
  <si>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</si>
  <si>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</si>
  <si>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</si>
  <si>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</si>
  <si>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</si>
  <si>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</si>
  <si>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</si>
  <si>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</si>
  <si>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</si>
  <si>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</si>
  <si>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</si>
  <si>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</si>
  <si>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</si>
  <si>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</si>
  <si>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</si>
  <si>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</si>
  <si>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</si>
  <si>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</si>
  <si>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</si>
  <si>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</si>
  <si>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</si>
  <si>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</si>
  <si>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</si>
  <si>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</si>
  <si>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</si>
  <si>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</si>
  <si>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</si>
  <si>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</si>
  <si>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</si>
  <si>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</si>
  <si>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</si>
  <si>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</si>
  <si>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</si>
  <si>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</si>
  <si>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</si>
  <si>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</si>
  <si>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</si>
  <si>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</si>
  <si>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</si>
  <si>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</si>
  <si>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</si>
  <si>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</si>
  <si>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</si>
  <si>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</si>
  <si>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</si>
  <si>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</si>
  <si>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</si>
  <si>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</si>
  <si>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</si>
  <si>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</si>
  <si>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</si>
  <si>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</si>
  <si>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</si>
  <si>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</si>
  <si>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</si>
  <si>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</si>
  <si>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</si>
  <si>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</si>
  <si>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</si>
  <si>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</si>
  <si>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</si>
  <si>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</si>
  <si>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</si>
  <si>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</si>
  <si>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</si>
  <si>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</si>
  <si>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</si>
  <si>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</si>
  <si>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</si>
  <si>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</si>
  <si>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</si>
  <si>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</si>
  <si>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</si>
  <si>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</si>
  <si>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</si>
  <si>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</si>
  <si>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</si>
  <si>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</si>
  <si>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</si>
  <si>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</si>
  <si>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</si>
  <si>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</si>
  <si>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</si>
  <si>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</si>
  <si>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</si>
  <si>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</si>
  <si>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</si>
  <si>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</si>
  <si>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</si>
  <si>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</si>
  <si>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</si>
  <si>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</si>
  <si>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</si>
  <si>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</si>
  <si>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</si>
  <si>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</si>
  <si>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</si>
  <si>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</si>
  <si>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</si>
  <si>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</si>
  <si>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</si>
  <si>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</si>
  <si>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</si>
  <si>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</si>
  <si>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</si>
  <si>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</si>
  <si>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</si>
  <si>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</si>
  <si>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</si>
  <si>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</si>
  <si>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</si>
  <si>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</si>
  <si>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</si>
  <si>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</si>
  <si>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</si>
  <si>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</si>
  <si>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</si>
  <si>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</si>
  <si>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</si>
  <si>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</si>
  <si>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</si>
  <si>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</si>
  <si>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</si>
  <si>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</si>
  <si>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</si>
  <si>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</si>
  <si>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</si>
  <si>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</si>
  <si>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</si>
  <si>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</si>
  <si>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</si>
  <si>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</si>
  <si>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</si>
  <si>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</si>
  <si>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</si>
  <si>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</si>
  <si>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</si>
  <si>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</si>
  <si>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</si>
  <si>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</si>
  <si>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</si>
  <si>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</si>
  <si>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</si>
  <si>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</si>
  <si>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</si>
  <si>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</si>
  <si>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</si>
  <si>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</si>
  <si>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</si>
  <si>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</si>
  <si>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</si>
  <si>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</si>
  <si>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</si>
  <si>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</si>
  <si>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</si>
  <si>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</si>
  <si>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</si>
  <si>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</si>
  <si>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</si>
  <si>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</si>
  <si>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</si>
  <si>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</si>
  <si>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</si>
  <si>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</si>
  <si>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</si>
  <si>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</si>
  <si>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</si>
  <si>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</si>
  <si>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</si>
  <si>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</si>
  <si>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</si>
  <si>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</si>
  <si>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</si>
  <si>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</si>
  <si>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</si>
  <si>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</si>
  <si>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</si>
  <si>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</si>
  <si>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</si>
  <si>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</si>
  <si>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</si>
  <si>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</si>
  <si>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</si>
  <si>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</si>
  <si>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</si>
  <si>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</si>
  <si>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</si>
  <si>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</si>
  <si>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</si>
  <si>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</si>
  <si>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</si>
  <si>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</si>
  <si>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</si>
  <si>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</si>
  <si>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</si>
  <si>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</si>
  <si>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</si>
  <si>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</si>
  <si>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</si>
  <si>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</si>
  <si>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</si>
  <si>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</si>
  <si>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</si>
  <si>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</si>
  <si>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</si>
  <si>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</si>
  <si>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</si>
  <si>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</si>
  <si>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</si>
  <si>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</si>
  <si>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</si>
  <si>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</si>
  <si>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</si>
  <si>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</si>
  <si>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</si>
  <si>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</si>
  <si>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</si>
  <si>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</si>
  <si>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</si>
  <si>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</si>
  <si>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</si>
  <si>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</si>
  <si>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</si>
  <si>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</si>
  <si>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</si>
  <si>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</si>
  <si>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</si>
  <si>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</si>
  <si>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</si>
  <si>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</si>
  <si>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</si>
  <si>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</si>
  <si>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</si>
  <si>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</si>
  <si>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</si>
  <si>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</si>
  <si>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</si>
  <si>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</si>
  <si>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</si>
  <si>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</si>
  <si>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</si>
  <si>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</si>
  <si>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</si>
  <si>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</si>
  <si>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</si>
  <si>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</si>
  <si>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</si>
  <si>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</si>
  <si>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</si>
  <si>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</si>
  <si>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</si>
  <si>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</si>
  <si>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</si>
  <si>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</si>
  <si>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</si>
  <si>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</si>
  <si>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</si>
  <si>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</si>
  <si>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</si>
  <si>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</si>
  <si>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</si>
  <si>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</si>
  <si>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</si>
  <si>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</si>
  <si>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</si>
  <si>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</si>
  <si>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</si>
  <si>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</si>
  <si>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</si>
  <si>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</si>
  <si>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</si>
  <si>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</si>
  <si>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</si>
  <si>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</si>
  <si>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</si>
  <si>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</si>
  <si>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</si>
  <si>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</si>
  <si>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</si>
  <si>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</si>
  <si>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</si>
  <si>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</si>
  <si>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</si>
  <si>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</si>
  <si>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</si>
  <si>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</si>
  <si>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</si>
  <si>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</si>
  <si>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</si>
  <si>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</si>
  <si>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</si>
  <si>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</si>
  <si>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</si>
  <si>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</si>
  <si>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</si>
  <si>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</si>
  <si>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</si>
  <si>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</si>
  <si>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</si>
  <si>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</si>
  <si>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</si>
  <si>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</si>
  <si>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</si>
  <si>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</si>
  <si>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</si>
  <si>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</si>
  <si>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</si>
  <si>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</si>
  <si>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</si>
  <si>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</si>
  <si>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</si>
  <si>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</si>
  <si>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</si>
  <si>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</si>
  <si>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</si>
  <si>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</si>
  <si>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</si>
  <si>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</si>
  <si>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</si>
  <si>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</si>
  <si>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</si>
  <si>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</si>
  <si>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</si>
  <si>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</si>
  <si>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</si>
  <si>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</si>
  <si>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</si>
  <si>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</si>
  <si>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</si>
  <si>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</si>
  <si>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</si>
  <si>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</si>
  <si>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</si>
  <si>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</si>
  <si>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</si>
  <si>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</si>
  <si>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</si>
  <si>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</si>
  <si>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</si>
  <si>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</si>
  <si>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</si>
  <si>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</si>
  <si>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</si>
  <si>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</si>
  <si>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</si>
  <si>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</si>
  <si>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</si>
  <si>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</si>
  <si>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</si>
  <si>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</si>
  <si>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</si>
  <si>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</si>
  <si>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</si>
  <si>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</si>
  <si>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</si>
  <si>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</si>
  <si>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</si>
  <si>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</si>
  <si>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</si>
  <si>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</si>
  <si>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</si>
  <si>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</si>
  <si>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</si>
  <si>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</si>
  <si>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</si>
  <si>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</si>
  <si>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</si>
  <si>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</si>
  <si>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</si>
  <si>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</si>
  <si>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</si>
  <si>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</si>
  <si>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</si>
  <si>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</si>
  <si>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</si>
  <si>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</si>
  <si>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</si>
  <si>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</si>
  <si>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</si>
  <si>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</si>
  <si>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</si>
  <si>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</si>
  <si>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</si>
  <si>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</si>
  <si>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</si>
  <si>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</si>
  <si>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</si>
  <si>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</si>
  <si>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</si>
  <si>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</si>
  <si>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</si>
  <si>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</si>
  <si>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</si>
  <si>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</si>
  <si>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</si>
  <si>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</si>
  <si>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</si>
  <si>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</si>
  <si>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</si>
  <si>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</si>
  <si>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</si>
  <si>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</si>
  <si>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</si>
  <si>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</si>
  <si>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</si>
  <si>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</si>
  <si>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</si>
  <si>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</si>
  <si>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</si>
  <si>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</si>
  <si>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</si>
  <si>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</si>
  <si>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</si>
  <si>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</si>
  <si>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</si>
  <si>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</si>
  <si>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</si>
  <si>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</si>
  <si>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</si>
  <si>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</si>
  <si>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</si>
  <si>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</si>
  <si>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</si>
  <si>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</si>
  <si>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</si>
  <si>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</si>
  <si>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</si>
  <si>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</si>
  <si>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</si>
  <si>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</si>
  <si>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</si>
  <si>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</si>
  <si>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</si>
  <si>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</si>
  <si>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</si>
  <si>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</si>
  <si>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</si>
  <si>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</si>
  <si>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</si>
  <si>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</si>
  <si>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</si>
  <si>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</si>
  <si>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</si>
  <si>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</si>
  <si>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</si>
  <si>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</si>
  <si>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</si>
  <si>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</si>
  <si>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</si>
  <si>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</si>
  <si>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</si>
  <si>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</si>
  <si>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</si>
  <si>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</si>
  <si>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</si>
  <si>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</si>
  <si>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</si>
  <si>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</si>
  <si>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</si>
  <si>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</si>
  <si>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</si>
  <si>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</si>
  <si>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</si>
  <si>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</si>
  <si>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</si>
  <si>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</si>
  <si>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</si>
  <si>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</si>
  <si>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</si>
  <si>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</si>
  <si>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</si>
  <si>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</si>
  <si>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</si>
  <si>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</si>
  <si>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</si>
  <si>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</si>
  <si>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</si>
  <si>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</si>
  <si>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</si>
  <si>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</si>
  <si>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</si>
  <si>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</si>
  <si>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</si>
  <si>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</si>
  <si>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</si>
  <si>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</si>
  <si>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</si>
  <si>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</si>
  <si>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</si>
  <si>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</si>
  <si>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</si>
  <si>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</si>
  <si>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</si>
  <si>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</si>
  <si>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</si>
  <si>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</si>
  <si>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</si>
  <si>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</si>
  <si>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</si>
  <si>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</si>
  <si>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</si>
  <si>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</si>
  <si>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</si>
  <si>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</si>
  <si>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</si>
  <si>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</si>
  <si>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</si>
  <si>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</si>
  <si>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</si>
  <si>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</si>
  <si>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</si>
  <si>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</si>
  <si>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</si>
  <si>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</si>
  <si>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</si>
  <si>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</si>
  <si>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</si>
  <si>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</si>
  <si>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</si>
  <si>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</si>
  <si>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</si>
  <si>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</si>
  <si>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</si>
  <si>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</si>
  <si>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</si>
  <si>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</si>
  <si>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</si>
  <si>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</si>
  <si>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</si>
  <si>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</si>
  <si>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</si>
  <si>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</si>
  <si>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</si>
  <si>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</si>
  <si>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</si>
  <si>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</si>
  <si>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</si>
  <si>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</si>
  <si>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</si>
  <si>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</si>
  <si>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</si>
  <si>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</si>
  <si>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</si>
  <si>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</si>
  <si>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</si>
  <si>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</si>
  <si>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</si>
  <si>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</si>
  <si>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</si>
  <si>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</si>
  <si>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</si>
  <si>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</si>
  <si>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</si>
  <si>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</si>
  <si>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</si>
  <si>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</si>
  <si>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</si>
  <si>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</si>
  <si>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</si>
  <si>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</si>
  <si>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</si>
  <si>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</si>
  <si>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</si>
  <si>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</si>
  <si>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</si>
  <si>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</si>
  <si>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</si>
  <si>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</si>
  <si>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</si>
  <si>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</si>
  <si>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</si>
  <si>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</si>
  <si>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</si>
  <si>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</si>
  <si>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</si>
  <si>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</si>
  <si>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</si>
  <si>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</si>
  <si>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</si>
  <si>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</si>
  <si>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</si>
  <si>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</si>
  <si>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</si>
  <si>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</si>
  <si>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</si>
  <si>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</si>
  <si>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</si>
  <si>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</si>
  <si>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</si>
  <si>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</si>
  <si>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</si>
  <si>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</si>
  <si>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</si>
  <si>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</si>
  <si>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</si>
  <si>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</si>
  <si>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</si>
  <si>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</si>
  <si>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</si>
  <si>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</si>
  <si>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</si>
  <si>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</si>
  <si>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</si>
  <si>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</si>
  <si>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</si>
  <si>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</si>
  <si>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</si>
  <si>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</si>
  <si>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</si>
  <si>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</si>
  <si>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</si>
  <si>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</si>
  <si>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</si>
  <si>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</si>
  <si>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</si>
  <si>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</si>
  <si>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</si>
  <si>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</si>
  <si>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</si>
  <si>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</si>
  <si>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</si>
  <si>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</si>
  <si>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</si>
  <si>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</si>
  <si>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</si>
  <si>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</si>
  <si>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</si>
  <si>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</si>
  <si>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</si>
  <si>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</si>
  <si>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</si>
  <si>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</si>
  <si>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</si>
  <si>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</si>
  <si>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</si>
  <si>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</si>
  <si>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</si>
  <si>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</si>
  <si>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</si>
  <si>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</si>
  <si>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</si>
  <si>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</si>
  <si>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</si>
  <si>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</si>
  <si>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</si>
  <si>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</si>
  <si>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</si>
  <si>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</si>
  <si>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</si>
  <si>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</si>
  <si>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</si>
  <si>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</si>
  <si>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</si>
  <si>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</si>
  <si>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</si>
  <si>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</si>
  <si>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</si>
  <si>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</si>
  <si>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</si>
  <si>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</si>
  <si>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</si>
  <si>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</si>
  <si>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</si>
  <si>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</si>
  <si>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</si>
  <si>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</si>
  <si>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</si>
  <si>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</si>
  <si>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</si>
  <si>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</si>
  <si>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</si>
  <si>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</si>
  <si>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</si>
  <si>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</si>
  <si>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</si>
  <si>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</si>
  <si>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</si>
  <si>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</si>
  <si>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</si>
  <si>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</si>
  <si>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</si>
  <si>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</si>
  <si>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</si>
  <si>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</si>
  <si>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</si>
  <si>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</si>
  <si>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</si>
  <si>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</si>
  <si>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</si>
  <si>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</si>
  <si>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</si>
  <si>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</si>
  <si>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</si>
  <si>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</si>
  <si>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</si>
  <si>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</si>
  <si>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</si>
  <si>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</si>
  <si>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</si>
  <si>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</si>
  <si>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</si>
  <si>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</si>
  <si>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</si>
  <si>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</si>
  <si>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</si>
  <si>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</si>
  <si>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</si>
  <si>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</si>
  <si>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</si>
  <si>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</si>
  <si>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</si>
  <si>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</si>
  <si>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</si>
  <si>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</si>
  <si>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</si>
  <si>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</si>
  <si>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</si>
  <si>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</si>
  <si>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</si>
  <si>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</si>
  <si>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</si>
  <si>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</si>
  <si>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</si>
  <si>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</si>
  <si>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</si>
  <si>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</si>
  <si>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</si>
  <si>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</si>
  <si>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</si>
  <si>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</si>
  <si>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</si>
  <si>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</si>
  <si>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</si>
  <si>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</si>
  <si>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</si>
  <si>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</si>
  <si>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</si>
  <si>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</si>
  <si>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</si>
  <si>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</si>
  <si>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</si>
  <si>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</si>
  <si>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</si>
  <si>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</si>
  <si>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</si>
  <si>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</si>
  <si>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</si>
  <si>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</si>
  <si>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</si>
  <si>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</si>
  <si>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</si>
  <si>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</si>
  <si>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</si>
  <si>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</si>
  <si>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</si>
  <si>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</si>
  <si>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</si>
  <si>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</si>
  <si>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</si>
  <si>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</si>
  <si>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</si>
  <si>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</si>
  <si>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</si>
  <si>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</si>
  <si>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</si>
  <si>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</si>
  <si>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</si>
  <si>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</si>
  <si>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</si>
  <si>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</si>
  <si>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</si>
  <si>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</si>
  <si>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</si>
  <si>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</si>
  <si>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</si>
  <si>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</si>
  <si>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</si>
  <si>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</si>
  <si>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</si>
  <si>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</si>
  <si>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</si>
  <si>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</si>
  <si>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</si>
  <si>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</si>
  <si>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</si>
  <si>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</si>
  <si>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</si>
  <si>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</si>
  <si>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</si>
  <si>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</si>
  <si>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</si>
  <si>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</si>
  <si>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</si>
  <si>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</si>
  <si>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</si>
  <si>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</si>
  <si>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</si>
  <si>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</si>
  <si>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</si>
  <si>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</si>
  <si>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</si>
  <si>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</si>
  <si>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</si>
  <si>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</si>
  <si>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</si>
  <si>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</si>
  <si>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</si>
  <si>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</si>
  <si>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</si>
  <si>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</si>
  <si>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</si>
  <si>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</si>
  <si>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</si>
  <si>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</si>
  <si>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</si>
  <si>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</si>
  <si>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</si>
  <si>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</si>
  <si>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</si>
  <si>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</si>
  <si>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</si>
  <si>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</si>
  <si>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</si>
  <si>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</si>
  <si>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</si>
  <si>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</si>
  <si>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</si>
  <si>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</si>
  <si>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</si>
  <si>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</si>
  <si>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</si>
  <si>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</si>
  <si>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</si>
  <si>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</si>
  <si>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</si>
  <si>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</si>
  <si>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</si>
  <si>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</si>
  <si>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</si>
  <si>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</si>
  <si>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</si>
  <si>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</si>
  <si>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</si>
  <si>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</si>
  <si>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</si>
  <si>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</si>
  <si>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</si>
  <si>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</si>
  <si>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</si>
  <si>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</si>
  <si>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</si>
  <si>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</si>
  <si>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</si>
  <si>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</si>
  <si>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</si>
  <si>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</si>
  <si>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</si>
  <si>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</si>
  <si>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</si>
  <si>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</si>
  <si>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</si>
  <si>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</si>
  <si>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</si>
  <si>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</si>
  <si>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</si>
  <si>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</si>
  <si>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</si>
  <si>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</si>
  <si>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</si>
  <si>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</si>
  <si>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</si>
  <si>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</si>
  <si>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</si>
  <si>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</si>
  <si>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</si>
  <si>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</si>
  <si>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</si>
  <si>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</si>
  <si>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</si>
  <si>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</si>
  <si>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</si>
  <si>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</si>
  <si>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</si>
  <si>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</si>
  <si>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</si>
  <si>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</si>
  <si>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</si>
  <si>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</si>
  <si>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</si>
  <si>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</si>
  <si>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</si>
  <si>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</si>
  <si>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</si>
  <si>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</si>
  <si>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</si>
  <si>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</si>
  <si>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</si>
  <si>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</si>
  <si>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</si>
  <si>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</si>
  <si>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</si>
  <si>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</si>
  <si>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</si>
  <si>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</si>
  <si>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</si>
  <si>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</si>
  <si>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</si>
  <si>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</si>
  <si>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</si>
  <si>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</si>
  <si>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</si>
  <si>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</si>
  <si>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</si>
  <si>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</si>
  <si>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</si>
  <si>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</si>
  <si>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</si>
  <si>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</si>
  <si>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</si>
  <si>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</si>
  <si>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</si>
  <si>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</si>
  <si>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</si>
  <si>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</si>
  <si>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</si>
  <si>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</si>
  <si>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</si>
  <si>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</si>
  <si>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</si>
  <si>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</si>
  <si>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</si>
  <si>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</si>
  <si>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</si>
  <si>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</si>
  <si>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</si>
  <si>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</si>
  <si>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</si>
  <si>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</si>
  <si>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</si>
  <si>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</si>
  <si>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</si>
  <si>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</si>
  <si>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</si>
  <si>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</si>
  <si>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</si>
  <si>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</si>
  <si>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</si>
  <si>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</si>
  <si>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</si>
  <si>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</si>
  <si>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</si>
  <si>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</si>
  <si>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</si>
  <si>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</si>
  <si>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</si>
  <si>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</si>
  <si>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</si>
  <si>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</si>
  <si>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</si>
  <si>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</si>
  <si>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</si>
  <si>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</si>
  <si>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</si>
  <si>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</si>
  <si>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</si>
  <si>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</si>
  <si>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</si>
  <si>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</si>
  <si>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</si>
  <si>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</si>
  <si>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</si>
  <si>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</si>
  <si>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</si>
  <si>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</si>
  <si>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</si>
  <si>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</si>
  <si>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</si>
  <si>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</si>
  <si>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</si>
  <si>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</si>
  <si>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</si>
  <si>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</si>
  <si>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</si>
  <si>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</si>
  <si>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</si>
  <si>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</si>
  <si>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</si>
  <si>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</si>
  <si>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</si>
  <si>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</si>
  <si>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</si>
  <si>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</si>
  <si>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</si>
  <si>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</si>
  <si>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</si>
  <si>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</si>
  <si>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</si>
  <si>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</si>
  <si>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</si>
  <si>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</si>
  <si>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</si>
  <si>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</si>
  <si>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</si>
  <si>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</si>
  <si>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</si>
  <si>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</si>
  <si>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</si>
  <si>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</si>
  <si>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</si>
  <si>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</si>
  <si>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</si>
  <si>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</si>
  <si>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</si>
  <si>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</si>
  <si>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</si>
  <si>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</si>
  <si>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</si>
  <si>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</si>
  <si>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</si>
  <si>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</si>
  <si>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</si>
  <si>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</si>
  <si>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</si>
  <si>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</si>
  <si>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</si>
  <si>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</si>
  <si>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</si>
  <si>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</si>
  <si>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</si>
  <si>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</si>
  <si>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</si>
  <si>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</si>
  <si>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</si>
  <si>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</si>
  <si>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</si>
  <si>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</si>
  <si>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</si>
  <si>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</si>
  <si>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</si>
  <si>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</si>
  <si>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</si>
  <si>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</si>
  <si>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</si>
  <si>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</si>
  <si>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</si>
  <si>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</si>
  <si>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</si>
  <si>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</si>
  <si>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</si>
  <si>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</si>
  <si>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</si>
  <si>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</si>
  <si>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</si>
  <si>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</si>
  <si>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</si>
  <si>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</si>
  <si>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</si>
  <si>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</si>
  <si>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</si>
  <si>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</si>
  <si>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</si>
  <si>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</si>
  <si>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</si>
  <si>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</si>
  <si>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</si>
  <si>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</si>
  <si>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</si>
  <si>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</si>
  <si>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</si>
  <si>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</si>
  <si>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</si>
  <si>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</si>
  <si>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</si>
  <si>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</si>
  <si>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</si>
  <si>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</si>
  <si>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</si>
  <si>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</si>
  <si>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</si>
  <si>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</si>
  <si>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</si>
  <si>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</si>
  <si>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</si>
  <si>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</si>
  <si>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</si>
  <si>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</si>
  <si>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</si>
  <si>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</si>
  <si>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</si>
  <si>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</si>
  <si>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</si>
  <si>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</si>
  <si>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</si>
  <si>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</si>
  <si>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</si>
  <si>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</si>
  <si>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</si>
  <si>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</si>
  <si>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</si>
  <si>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</si>
  <si>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</si>
  <si>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</si>
  <si>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</si>
  <si>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</si>
  <si>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</si>
  <si>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</si>
  <si>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</si>
  <si>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</si>
  <si>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</si>
  <si>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</si>
  <si>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</si>
  <si>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</si>
  <si>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</si>
  <si>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</si>
  <si>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</si>
  <si>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</si>
  <si>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</si>
  <si>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</si>
  <si>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</si>
  <si>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</si>
  <si>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</si>
  <si>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</si>
  <si>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</si>
  <si>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</si>
  <si>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</si>
  <si>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</si>
  <si>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</si>
  <si>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</si>
  <si>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</si>
  <si>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</si>
  <si>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</si>
  <si>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</si>
  <si>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</si>
  <si>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</si>
  <si>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</si>
  <si>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</si>
  <si>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</si>
  <si>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</si>
  <si>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</si>
  <si>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</si>
  <si>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</si>
  <si>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</si>
  <si>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</si>
  <si>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</si>
  <si>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</si>
  <si>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</si>
  <si>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</si>
  <si>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</si>
  <si>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</si>
  <si>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</si>
  <si>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</si>
  <si>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</si>
  <si>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</si>
  <si>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</si>
  <si>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</si>
  <si>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</si>
  <si>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</si>
  <si>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</si>
  <si>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</si>
  <si>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</si>
  <si>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</si>
  <si>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</si>
  <si>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</si>
  <si>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</si>
  <si>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</si>
  <si>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</si>
  <si>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</si>
  <si>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</si>
  <si>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</si>
  <si>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</si>
  <si>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</si>
  <si>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</si>
  <si>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</si>
  <si>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</si>
  <si>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</si>
  <si>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</si>
  <si>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</si>
  <si>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</si>
  <si>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</si>
  <si>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</si>
  <si>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</si>
  <si>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</si>
  <si>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</si>
  <si>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</si>
  <si>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</si>
  <si>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</si>
  <si>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</si>
  <si>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</si>
  <si>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</si>
  <si>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</si>
  <si>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</si>
  <si>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</si>
  <si>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</si>
  <si>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</si>
  <si>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</si>
  <si>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</si>
  <si>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</si>
  <si>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</si>
  <si>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</si>
  <si>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</si>
  <si>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</si>
  <si>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</si>
  <si>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</si>
  <si>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</si>
  <si>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</si>
  <si>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</si>
  <si>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</si>
  <si>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</si>
  <si>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</si>
  <si>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</si>
  <si>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</si>
  <si>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</si>
  <si>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</si>
  <si>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</si>
  <si>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</si>
  <si>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</si>
  <si>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</si>
  <si>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</si>
  <si>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</si>
  <si>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</si>
  <si>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</si>
  <si>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</si>
  <si>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</si>
  <si>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</si>
  <si>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</si>
  <si>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</si>
  <si>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</si>
  <si>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</si>
  <si>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</si>
  <si>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</si>
  <si>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</si>
  <si>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</si>
  <si>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</si>
  <si>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</si>
  <si>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</si>
  <si>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</si>
  <si>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</si>
  <si>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</si>
  <si>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</si>
  <si>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</si>
  <si>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</si>
  <si>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</si>
  <si>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</si>
  <si>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</si>
  <si>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</si>
  <si>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</si>
  <si>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</si>
  <si>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</si>
  <si>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</si>
  <si>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</si>
  <si>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</si>
  <si>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</si>
  <si>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</si>
  <si>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</si>
  <si>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</si>
  <si>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</si>
  <si>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</si>
  <si>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</si>
  <si>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</si>
  <si>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</si>
  <si>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</si>
  <si>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</si>
  <si>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</si>
  <si>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</si>
  <si>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</si>
  <si>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</si>
  <si>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</si>
  <si>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</si>
  <si>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</si>
  <si>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</si>
  <si>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</si>
  <si>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</si>
  <si>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</si>
  <si>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</si>
  <si>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</si>
  <si>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</si>
  <si>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</si>
  <si>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</si>
  <si>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</si>
  <si>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</si>
  <si>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</si>
  <si>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</si>
  <si>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</si>
  <si>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</si>
  <si>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</si>
  <si>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</si>
  <si>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</si>
  <si>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</si>
  <si>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</si>
  <si>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</si>
  <si>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</si>
  <si>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</si>
  <si>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</si>
  <si>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</si>
  <si>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</si>
  <si>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</si>
  <si>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</si>
  <si>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</si>
  <si>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</si>
  <si>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</si>
  <si>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</si>
  <si>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</si>
  <si>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</si>
  <si>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</si>
  <si>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</si>
  <si>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</si>
  <si>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</si>
  <si>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</si>
  <si>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</si>
  <si>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</si>
  <si>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</si>
  <si>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</si>
  <si>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</si>
  <si>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</si>
  <si>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</si>
  <si>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</si>
  <si>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</si>
  <si>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</si>
  <si>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</si>
  <si>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</si>
  <si>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</si>
  <si>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</si>
  <si>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</si>
  <si>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</si>
  <si>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</si>
  <si>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</si>
  <si>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</si>
  <si>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</si>
  <si>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</si>
  <si>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</si>
  <si>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</si>
  <si>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</si>
  <si>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</si>
  <si>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</si>
  <si>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</si>
  <si>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</si>
  <si>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</si>
  <si>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</si>
  <si>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</si>
  <si>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</si>
  <si>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</si>
  <si>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</si>
  <si>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</si>
  <si>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</si>
  <si>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</si>
  <si>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</si>
  <si>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</si>
  <si>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</si>
  <si>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</si>
  <si>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</si>
  <si>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</si>
  <si>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</si>
  <si>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</si>
  <si>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</si>
  <si>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</si>
  <si>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</si>
  <si>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</si>
  <si>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</si>
  <si>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</si>
  <si>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</si>
  <si>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</si>
  <si>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</si>
  <si>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</si>
  <si>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</si>
  <si>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</si>
  <si>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</si>
  <si>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</si>
  <si>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</si>
  <si>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</si>
  <si>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</si>
  <si>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</si>
  <si>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</si>
  <si>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</si>
  <si>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</si>
  <si>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</si>
  <si>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</si>
  <si>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</si>
  <si>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</si>
  <si>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</si>
  <si>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</si>
  <si>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</si>
  <si>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</si>
  <si>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</si>
  <si>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</si>
  <si>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</si>
  <si>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</si>
  <si>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</si>
  <si>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</si>
  <si>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</si>
  <si>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</si>
  <si>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</si>
  <si>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</si>
  <si>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</si>
  <si>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</si>
  <si>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</si>
  <si>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</si>
  <si>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</si>
  <si>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</si>
  <si>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</si>
  <si>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</si>
  <si>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</si>
  <si>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</si>
  <si>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</si>
  <si>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</si>
  <si>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</si>
  <si>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</si>
  <si>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</si>
  <si>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</si>
  <si>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</si>
  <si>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</si>
  <si>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</si>
  <si>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</si>
  <si>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</si>
  <si>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</si>
  <si>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</si>
  <si>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</si>
  <si>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</si>
  <si>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</si>
  <si>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</si>
  <si>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</si>
  <si>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</si>
  <si>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</si>
  <si>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</si>
  <si>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</si>
  <si>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</si>
  <si>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</si>
  <si>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</si>
  <si>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</si>
  <si>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</si>
  <si>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</si>
  <si>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</si>
  <si>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</si>
  <si>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</si>
  <si>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</si>
  <si>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</si>
  <si>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</si>
  <si>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</si>
  <si>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</si>
  <si>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</si>
  <si>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</si>
  <si>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</si>
  <si>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</si>
  <si>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</si>
  <si>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</si>
  <si>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</si>
  <si>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</si>
  <si>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</si>
  <si>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</si>
  <si>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</si>
  <si>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</si>
  <si>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</si>
  <si>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</si>
  <si>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</si>
  <si>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</si>
  <si>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</si>
  <si>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</si>
  <si>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</si>
  <si>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</si>
  <si>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</si>
  <si>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</si>
  <si>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</si>
  <si>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</si>
  <si>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</si>
  <si>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</si>
  <si>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</si>
  <si>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</si>
  <si>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</si>
  <si>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</si>
  <si>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</si>
  <si>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</si>
  <si>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</si>
  <si>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</si>
  <si>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</si>
  <si>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</si>
  <si>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</si>
  <si>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</si>
  <si>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</si>
  <si>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</si>
  <si>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</si>
  <si>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</si>
  <si>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</si>
  <si>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</si>
  <si>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</si>
  <si>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</si>
  <si>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</si>
  <si>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</si>
  <si>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</si>
  <si>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</si>
  <si>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</si>
  <si>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</si>
  <si>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</si>
  <si>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</si>
  <si>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</si>
  <si>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</si>
  <si>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</si>
  <si>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</si>
  <si>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</si>
  <si>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</si>
  <si>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</si>
  <si>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</si>
  <si>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</si>
  <si>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</si>
  <si>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</si>
  <si>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</si>
  <si>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</si>
  <si>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</si>
  <si>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</si>
  <si>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</si>
  <si>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</si>
  <si>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</si>
  <si>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</si>
  <si>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</si>
  <si>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</si>
  <si>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</si>
  <si>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</si>
  <si>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</si>
  <si>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</si>
  <si>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</si>
  <si>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</si>
  <si>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</si>
  <si>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</si>
  <si>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</si>
  <si>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</si>
  <si>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</si>
  <si>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</si>
  <si>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</si>
  <si>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</si>
  <si>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</si>
  <si>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</si>
  <si>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</si>
  <si>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</si>
  <si>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</si>
  <si>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</si>
  <si>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</si>
  <si>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</si>
  <si>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</si>
  <si>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</si>
  <si>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</si>
  <si>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</si>
  <si>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</si>
  <si>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</si>
  <si>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</si>
  <si>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</si>
  <si>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</si>
  <si>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</si>
  <si>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</si>
  <si>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</si>
  <si>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</si>
  <si>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</si>
  <si>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</si>
  <si>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</si>
  <si>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</si>
  <si>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</si>
  <si>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</si>
  <si>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</si>
  <si>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</si>
  <si>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</si>
  <si>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</si>
  <si>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</si>
  <si>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</si>
  <si>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</si>
  <si>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</si>
  <si>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</si>
  <si>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</si>
  <si>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</si>
  <si>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</si>
  <si>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</si>
  <si>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</si>
  <si>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</si>
  <si>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</si>
  <si>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</si>
  <si>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</si>
  <si>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</si>
  <si>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</si>
  <si>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</si>
  <si>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</si>
  <si>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</si>
  <si>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</si>
  <si>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</si>
  <si>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</si>
  <si>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</si>
  <si>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</si>
  <si>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</si>
  <si>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</si>
  <si>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</si>
  <si>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</si>
  <si>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</si>
  <si>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</si>
  <si>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</si>
  <si>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</si>
  <si>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</si>
  <si>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</si>
  <si>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</si>
  <si>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</si>
  <si>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</si>
  <si>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</si>
  <si>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</si>
  <si>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</si>
  <si>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</si>
  <si>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</si>
  <si>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</si>
  <si>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</si>
  <si>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</si>
  <si>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</si>
  <si>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</si>
  <si>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</si>
  <si>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</si>
  <si>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</si>
  <si>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</si>
  <si>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</si>
  <si>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</si>
  <si>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</si>
  <si>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</si>
  <si>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</si>
  <si>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</si>
  <si>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</si>
  <si>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</si>
  <si>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</si>
  <si>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</si>
  <si>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</si>
  <si>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</si>
  <si>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</si>
  <si>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</si>
  <si>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</si>
  <si>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</si>
  <si>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</si>
  <si>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</si>
  <si>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</si>
  <si>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</si>
  <si>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</si>
  <si>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</si>
  <si>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</si>
  <si>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</si>
  <si>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</si>
  <si>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</si>
  <si>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</si>
  <si>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</si>
  <si>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</si>
  <si>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</si>
  <si>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</si>
  <si>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</si>
  <si>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</si>
  <si>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</si>
  <si>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</si>
  <si>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</si>
  <si>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</si>
  <si>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</si>
  <si>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</si>
  <si>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</si>
  <si>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</si>
  <si>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</si>
  <si>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</si>
  <si>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</si>
  <si>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</si>
  <si>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</si>
  <si>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</si>
  <si>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</si>
  <si>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</si>
  <si>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</si>
  <si>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</si>
  <si>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</si>
  <si>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</si>
  <si>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</si>
  <si>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</si>
  <si>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</si>
  <si>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</si>
  <si>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</si>
  <si>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</si>
  <si>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</si>
  <si>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</si>
  <si>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</si>
  <si>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</si>
  <si>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</si>
  <si>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</si>
  <si>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</si>
  <si>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</si>
  <si>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</si>
  <si>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</si>
  <si>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</si>
  <si>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</si>
  <si>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</si>
  <si>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</si>
  <si>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</si>
  <si>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</si>
  <si>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</si>
  <si>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</si>
  <si>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</si>
  <si>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</si>
  <si>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</si>
  <si>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</si>
  <si>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</si>
  <si>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</si>
  <si>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</si>
  <si>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</si>
  <si>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</si>
  <si>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</si>
  <si>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</si>
  <si>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</si>
  <si>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</si>
  <si>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</si>
  <si>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</si>
  <si>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</si>
  <si>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</si>
  <si>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</si>
  <si>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</si>
  <si>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</si>
  <si>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</si>
  <si>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</si>
  <si>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</si>
  <si>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</si>
  <si>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</si>
  <si>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</si>
  <si>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</si>
  <si>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</si>
  <si>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</si>
  <si>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</si>
  <si>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</si>
  <si>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</si>
  <si>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</si>
  <si>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</si>
  <si>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</si>
  <si>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</si>
  <si>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</si>
  <si>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</si>
  <si>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</si>
  <si>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</si>
  <si>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</si>
  <si>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</si>
  <si>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</si>
  <si>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</si>
  <si>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</si>
  <si>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</si>
  <si>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</si>
  <si>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</si>
  <si>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</si>
  <si>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</si>
  <si>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</si>
  <si>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</si>
  <si>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</si>
  <si>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</si>
  <si>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</si>
  <si>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</si>
  <si>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</si>
  <si>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</si>
  <si>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</si>
  <si>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</si>
  <si>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</si>
  <si>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</si>
  <si>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</si>
  <si>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</si>
  <si>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</si>
  <si>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</si>
  <si>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</si>
  <si>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</si>
  <si>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</si>
  <si>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</si>
  <si>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</si>
  <si>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</si>
  <si>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</si>
  <si>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</si>
  <si>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</si>
  <si>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</si>
  <si>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</si>
  <si>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</si>
  <si>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</si>
  <si>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</si>
  <si>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</si>
  <si>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</si>
  <si>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</si>
  <si>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</si>
  <si>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</si>
  <si>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</si>
  <si>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</si>
  <si>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</si>
  <si>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</si>
  <si>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</si>
  <si>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</si>
  <si>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</si>
  <si>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</si>
  <si>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</si>
  <si>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</si>
  <si>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</si>
  <si>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</si>
  <si>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</si>
  <si>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</si>
  <si>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</si>
  <si>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</si>
  <si>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</si>
  <si>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</si>
  <si>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</si>
  <si>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</si>
  <si>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</si>
  <si>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</si>
  <si>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</si>
  <si>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</si>
  <si>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</si>
  <si>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</si>
  <si>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</si>
  <si>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</si>
  <si>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</si>
  <si>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</si>
  <si>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</si>
  <si>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</si>
  <si>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</si>
  <si>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</si>
  <si>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</si>
  <si>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</si>
  <si>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</si>
  <si>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</si>
  <si>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</si>
  <si>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</si>
  <si>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</si>
  <si>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</si>
  <si>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</si>
  <si>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</si>
  <si>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</si>
  <si>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</si>
  <si>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</si>
  <si>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</si>
  <si>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</si>
  <si>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</si>
  <si>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</si>
  <si>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</si>
  <si>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</si>
  <si>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</si>
  <si>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</si>
  <si>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</si>
  <si>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</si>
  <si>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</si>
  <si>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</si>
  <si>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</si>
  <si>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</si>
  <si>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</si>
  <si>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</si>
  <si>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</si>
  <si>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</si>
  <si>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</si>
  <si>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</si>
  <si>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</si>
  <si>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</si>
  <si>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</si>
  <si>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</si>
  <si>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</si>
  <si>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</si>
  <si>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</si>
  <si>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</si>
  <si>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</si>
  <si>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</si>
  <si>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</si>
  <si>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</si>
  <si>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</si>
  <si>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</si>
  <si>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</si>
  <si>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</si>
  <si>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</si>
  <si>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</si>
  <si>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</si>
  <si>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</si>
  <si>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</si>
  <si>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</si>
  <si>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</si>
  <si>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</si>
  <si>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</si>
  <si>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</si>
  <si>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</si>
  <si>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</si>
  <si>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</si>
  <si>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</si>
  <si>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</si>
  <si>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</si>
  <si>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</si>
  <si>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</si>
  <si>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</si>
  <si>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</si>
  <si>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</si>
  <si>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</si>
  <si>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</si>
  <si>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</si>
  <si>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</si>
  <si>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</si>
  <si>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</si>
  <si>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</si>
  <si>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</si>
  <si>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</si>
  <si>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</si>
  <si>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</si>
  <si>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</si>
  <si>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</si>
  <si>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</si>
  <si>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</si>
  <si>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</si>
  <si>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</si>
  <si>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</si>
  <si>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</si>
  <si>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</si>
  <si>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</si>
  <si>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</si>
  <si>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</si>
  <si>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</si>
  <si>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</si>
  <si>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</si>
  <si>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</si>
  <si>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</si>
  <si>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</si>
  <si>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</si>
  <si>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</si>
  <si>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</si>
  <si>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</si>
  <si>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</si>
  <si>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</si>
  <si>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</si>
  <si>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</si>
  <si>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</si>
  <si>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</si>
  <si>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</si>
  <si>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</si>
  <si>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</si>
  <si>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</si>
  <si>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</si>
  <si>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</si>
  <si>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</si>
  <si>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</si>
  <si>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</si>
  <si>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</si>
  <si>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</si>
  <si>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</si>
  <si>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</si>
  <si>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</si>
  <si>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</si>
  <si>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</si>
  <si>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</si>
  <si>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</si>
  <si>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</si>
  <si>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</si>
  <si>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</si>
  <si>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</si>
  <si>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</si>
  <si>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</si>
  <si>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</si>
  <si>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</si>
  <si>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</si>
  <si>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</si>
  <si>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</si>
  <si>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</si>
  <si>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</si>
  <si>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</si>
  <si>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</si>
  <si>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</si>
  <si>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</si>
  <si>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</si>
  <si>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</si>
  <si>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</si>
  <si>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</si>
  <si>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</si>
  <si>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</si>
  <si>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</si>
  <si>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</si>
  <si>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</si>
  <si>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</si>
  <si>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</si>
  <si>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</si>
  <si>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</si>
  <si>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</si>
  <si>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</si>
  <si>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</si>
  <si>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</si>
  <si>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</si>
  <si>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</si>
  <si>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</si>
  <si>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</si>
  <si>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</si>
  <si>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</si>
  <si>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</si>
  <si>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</si>
  <si>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</si>
  <si>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</si>
  <si>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</si>
  <si>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</si>
  <si>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</si>
  <si>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</si>
  <si>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</si>
  <si>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</si>
  <si>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</si>
  <si>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</si>
  <si>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</si>
  <si>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</si>
  <si>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</si>
  <si>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</si>
  <si>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</si>
  <si>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</si>
  <si>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</si>
  <si>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</si>
  <si>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</si>
  <si>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</si>
  <si>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</si>
  <si>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</si>
  <si>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</si>
  <si>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</si>
  <si>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</si>
  <si>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</si>
  <si>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</si>
  <si>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</si>
  <si>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</si>
  <si>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</si>
  <si>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</si>
  <si>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</si>
  <si>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</si>
  <si>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</si>
  <si>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</si>
  <si>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</si>
  <si>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</si>
  <si>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</si>
  <si>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</si>
  <si>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</si>
  <si>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</si>
  <si>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</si>
  <si>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</si>
  <si>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</si>
  <si>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</si>
  <si>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</si>
  <si>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</si>
  <si>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</si>
  <si>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</si>
  <si>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</si>
  <si>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</si>
  <si>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</si>
  <si>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</si>
  <si>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</si>
  <si>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</si>
  <si>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</si>
  <si>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</si>
  <si>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</si>
  <si>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</si>
  <si>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</si>
  <si>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</si>
  <si>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</si>
  <si>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</si>
  <si>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</si>
  <si>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</si>
  <si>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</si>
  <si>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</si>
  <si>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</si>
  <si>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</si>
  <si>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</si>
  <si>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</si>
  <si>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</si>
  <si>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</si>
  <si>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</si>
  <si>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</si>
  <si>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</si>
  <si>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</si>
  <si>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</si>
  <si>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</si>
  <si>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</si>
  <si>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</si>
  <si>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</si>
  <si>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</si>
  <si>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</si>
  <si>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</si>
  <si>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</si>
  <si>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</si>
  <si>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</si>
  <si>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</si>
  <si>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</si>
  <si>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</si>
  <si>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</si>
  <si>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</si>
  <si>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</si>
  <si>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</si>
  <si>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</si>
  <si>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</si>
  <si>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</si>
  <si>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</si>
  <si>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</si>
  <si>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</si>
  <si>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</si>
  <si>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</si>
  <si>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</si>
  <si>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</si>
  <si>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</si>
  <si>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</si>
  <si>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</si>
  <si>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</si>
  <si>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</si>
  <si>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</si>
  <si>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</si>
  <si>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</si>
  <si>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</si>
  <si>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</si>
  <si>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</si>
  <si>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</si>
  <si>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</si>
  <si>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</si>
  <si>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</si>
  <si>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</si>
  <si>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</si>
  <si>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</si>
  <si>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</si>
  <si>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</si>
  <si>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</si>
  <si>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</si>
  <si>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</si>
  <si>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</si>
  <si>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</si>
  <si>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</si>
  <si>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</si>
  <si>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</si>
  <si>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</si>
  <si>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</si>
  <si>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</si>
  <si>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</si>
  <si>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</si>
  <si>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</si>
  <si>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</si>
  <si>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</si>
  <si>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</si>
  <si>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</si>
  <si>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</si>
  <si>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</si>
  <si>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</si>
  <si>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</si>
  <si>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</si>
  <si>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</si>
  <si>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</si>
  <si>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</si>
  <si>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</si>
  <si>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</si>
  <si>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</si>
  <si>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</si>
  <si>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</si>
  <si>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</si>
  <si>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</si>
  <si>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</si>
  <si>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</si>
  <si>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</si>
  <si>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</si>
  <si>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</si>
  <si>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</si>
  <si>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</si>
  <si>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</si>
  <si>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</si>
  <si>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</si>
  <si>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</si>
  <si>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</si>
  <si>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</si>
  <si>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</si>
  <si>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</si>
  <si>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</si>
  <si>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</si>
  <si>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</si>
  <si>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</si>
  <si>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</si>
  <si>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</si>
  <si>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</si>
  <si>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</si>
  <si>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</si>
  <si>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</si>
  <si>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</si>
  <si>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</si>
  <si>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</si>
  <si>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</si>
  <si>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</si>
  <si>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</si>
  <si>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</si>
  <si>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</si>
  <si>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</si>
  <si>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</si>
  <si>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</si>
  <si>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</si>
  <si>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</si>
  <si>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</si>
  <si>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</si>
  <si>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</si>
  <si>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</si>
  <si>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</si>
  <si>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</si>
  <si>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</si>
  <si>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</si>
  <si>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</si>
  <si>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</si>
  <si>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</si>
  <si>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</si>
  <si>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</si>
  <si>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</si>
  <si>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</si>
  <si>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</si>
  <si>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</si>
  <si>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</si>
  <si>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</si>
  <si>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</si>
  <si>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</si>
  <si>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</si>
  <si>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</si>
  <si>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</si>
  <si>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</si>
  <si>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</si>
  <si>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</si>
  <si>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</si>
  <si>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</si>
  <si>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</si>
  <si>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</si>
  <si>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</si>
  <si>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</si>
  <si>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</si>
  <si>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</si>
  <si>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</si>
  <si>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</si>
  <si>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</si>
  <si>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</si>
  <si>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</si>
  <si>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</si>
  <si>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</si>
  <si>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</si>
  <si>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</si>
  <si>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</si>
  <si>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</si>
  <si>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</si>
  <si>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</si>
  <si>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</si>
  <si>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</si>
  <si>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</si>
  <si>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</si>
  <si>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</si>
  <si>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</si>
  <si>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</si>
  <si>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</si>
  <si>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</si>
  <si>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</si>
  <si>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</si>
  <si>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</si>
  <si>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</si>
  <si>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</si>
  <si>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</si>
  <si>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</si>
  <si>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</si>
  <si>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</si>
  <si>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</si>
  <si>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</si>
  <si>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</si>
  <si>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</si>
  <si>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</si>
  <si>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</si>
  <si>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</si>
  <si>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</si>
  <si>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</si>
  <si>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</si>
  <si>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</si>
  <si>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</si>
  <si>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</si>
  <si>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</si>
  <si>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</si>
  <si>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</si>
  <si>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</si>
  <si>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</si>
  <si>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</si>
  <si>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</si>
  <si>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</si>
  <si>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</si>
  <si>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</si>
  <si>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</si>
  <si>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</si>
  <si>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</si>
  <si>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</si>
  <si>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</si>
  <si>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</si>
  <si>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</si>
  <si>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</si>
  <si>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</si>
  <si>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</si>
  <si>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</si>
  <si>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</si>
  <si>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</si>
  <si>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</si>
  <si>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</si>
  <si>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</si>
  <si>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</si>
  <si>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</si>
  <si>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</si>
  <si>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</si>
  <si>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</si>
  <si>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</si>
  <si>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</si>
  <si>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</si>
  <si>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</si>
  <si>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</si>
  <si>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</si>
  <si>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</si>
  <si>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</si>
  <si>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</si>
  <si>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</si>
  <si>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</si>
  <si>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</si>
  <si>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</si>
  <si>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</si>
  <si>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</si>
  <si>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</si>
  <si>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</si>
  <si>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</si>
  <si>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</si>
  <si>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</si>
  <si>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</si>
  <si>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</si>
  <si>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</si>
  <si>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</si>
  <si>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</si>
  <si>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</si>
  <si>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</si>
  <si>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</si>
  <si>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</si>
  <si>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</si>
  <si>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</si>
  <si>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</si>
  <si>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</si>
  <si>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</si>
  <si>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</si>
  <si>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</si>
  <si>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</si>
  <si>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</si>
  <si>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</si>
  <si>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</si>
  <si>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</si>
  <si>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</si>
  <si>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</si>
  <si>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</si>
  <si>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</si>
  <si>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</si>
  <si>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</si>
  <si>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</si>
  <si>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</si>
  <si>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</si>
  <si>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</si>
  <si>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</si>
  <si>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</si>
  <si>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</si>
  <si>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</si>
  <si>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</si>
  <si>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</si>
  <si>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</si>
  <si>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</si>
  <si>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</si>
  <si>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</si>
  <si>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</si>
  <si>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</si>
  <si>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</si>
  <si>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</si>
  <si>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</si>
  <si>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</si>
  <si>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</si>
  <si>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</si>
  <si>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</si>
  <si>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</si>
  <si>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</si>
  <si>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</si>
  <si>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</si>
  <si>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</si>
  <si>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</si>
  <si>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</si>
  <si>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</si>
  <si>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</si>
  <si>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</si>
  <si>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</si>
  <si>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</si>
  <si>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</si>
  <si>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</si>
  <si>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</si>
  <si>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</si>
  <si>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</si>
  <si>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</si>
  <si>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</si>
  <si>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</si>
  <si>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</si>
  <si>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</si>
  <si>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</si>
  <si>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</si>
  <si>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</si>
  <si>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</si>
  <si>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</si>
  <si>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</si>
  <si>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</si>
  <si>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</si>
  <si>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</si>
  <si>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</si>
  <si>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</si>
  <si>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</si>
  <si>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</si>
  <si>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</si>
  <si>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</si>
  <si>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</si>
  <si>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</si>
  <si>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</si>
  <si>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</si>
  <si>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</si>
  <si>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</si>
  <si>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</si>
  <si>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</si>
  <si>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</si>
  <si>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</si>
  <si>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</si>
  <si>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</si>
  <si>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</si>
  <si>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</si>
  <si>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</si>
  <si>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</si>
  <si>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</si>
  <si>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</si>
  <si>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</si>
  <si>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</si>
  <si>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</si>
  <si>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</si>
  <si>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</si>
  <si>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</si>
  <si>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</si>
  <si>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</si>
  <si>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</si>
  <si>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</si>
  <si>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</si>
  <si>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</si>
  <si>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</si>
  <si>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</si>
  <si>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</si>
  <si>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</si>
  <si>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</si>
  <si>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</si>
  <si>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</si>
  <si>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</si>
  <si>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</si>
  <si>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</si>
  <si>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</si>
  <si>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</si>
  <si>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</si>
  <si>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</si>
  <si>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</si>
  <si>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</si>
  <si>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</si>
  <si>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</si>
  <si>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</si>
  <si>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</si>
  <si>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</si>
  <si>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</si>
  <si>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</si>
  <si>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</si>
  <si>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</si>
  <si>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</si>
  <si>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</si>
  <si>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</si>
  <si>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</si>
  <si>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</si>
  <si>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</si>
  <si>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</si>
  <si>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</si>
  <si>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</si>
  <si>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</si>
  <si>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</si>
  <si>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</si>
  <si>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</si>
  <si>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</si>
  <si>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</si>
  <si>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</si>
  <si>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</si>
  <si>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</si>
  <si>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</si>
  <si>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</si>
  <si>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</si>
  <si>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</si>
  <si>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</si>
  <si>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</si>
  <si>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</si>
  <si>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</si>
  <si>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</si>
  <si>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</si>
  <si>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</si>
  <si>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</si>
  <si>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</si>
  <si>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</si>
  <si>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</si>
  <si>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</si>
  <si>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</si>
  <si>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</si>
  <si>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</si>
  <si>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</si>
  <si>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</si>
  <si>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</si>
  <si>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</si>
  <si>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</si>
  <si>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</si>
  <si>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</si>
  <si>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</si>
  <si>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</si>
  <si>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</si>
  <si>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</si>
  <si>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</si>
  <si>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</si>
  <si>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</si>
  <si>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</si>
  <si>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</si>
  <si>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</si>
  <si>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</si>
  <si>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</si>
  <si>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</si>
  <si>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</si>
  <si>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</si>
  <si>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</si>
  <si>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</si>
  <si>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</si>
  <si>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</si>
  <si>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</si>
  <si>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</si>
  <si>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</si>
  <si>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</si>
  <si>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</si>
  <si>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</si>
  <si>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</si>
  <si>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</si>
  <si>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</si>
  <si>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</si>
  <si>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</si>
  <si>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</si>
  <si>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</si>
  <si>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</si>
  <si>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</si>
  <si>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</si>
  <si>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</si>
  <si>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</si>
  <si>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</si>
  <si>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</si>
  <si>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</si>
  <si>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</si>
  <si>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</si>
  <si>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</si>
  <si>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</si>
  <si>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</si>
  <si>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</si>
  <si>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</si>
  <si>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</si>
  <si>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</si>
  <si>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</si>
  <si>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</si>
  <si>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</si>
  <si>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</si>
  <si>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</si>
  <si>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</si>
  <si>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</si>
  <si>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</si>
  <si>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</si>
  <si>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</si>
  <si>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</si>
  <si>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</si>
  <si>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</si>
  <si>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</si>
  <si>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</si>
  <si>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</si>
  <si>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</si>
  <si>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</si>
  <si>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</si>
  <si>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</si>
  <si>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</si>
  <si>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</si>
  <si>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</si>
  <si>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</si>
  <si>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</si>
  <si>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</si>
  <si>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</si>
  <si>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</si>
  <si>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</si>
  <si>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</si>
  <si>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</si>
  <si>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</si>
  <si>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</si>
  <si>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</si>
  <si>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</si>
  <si>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</si>
  <si>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</si>
  <si>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</si>
  <si>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</si>
  <si>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</si>
  <si>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</si>
  <si>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</si>
  <si>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</si>
  <si>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</si>
  <si>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</si>
  <si>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</si>
  <si>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</si>
  <si>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</si>
  <si>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</si>
  <si>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</si>
  <si>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</si>
  <si>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</si>
  <si>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</si>
  <si>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</si>
  <si>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</si>
  <si>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</si>
  <si>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</si>
  <si>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</si>
  <si>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</si>
  <si>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</si>
  <si>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</si>
  <si>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</si>
  <si>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</si>
  <si>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</si>
  <si>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</si>
  <si>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</si>
  <si>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</si>
  <si>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</si>
  <si>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</si>
  <si>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</si>
  <si>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</si>
  <si>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</si>
  <si>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</si>
  <si>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</si>
  <si>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</si>
  <si>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</si>
  <si>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</si>
  <si>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</si>
  <si>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</si>
  <si>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</si>
  <si>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</si>
  <si>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</si>
  <si>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</si>
  <si>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</si>
  <si>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</si>
  <si>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</si>
  <si>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</si>
  <si>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</si>
  <si>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</si>
  <si>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</si>
  <si>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</si>
  <si>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</si>
  <si>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</si>
  <si>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</si>
  <si>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</si>
  <si>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</si>
  <si>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</si>
  <si>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</si>
  <si>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</si>
  <si>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</si>
  <si>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</si>
  <si>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</si>
  <si>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</si>
  <si>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</si>
  <si>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</si>
  <si>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</si>
  <si>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</si>
  <si>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</si>
  <si>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</si>
  <si>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</si>
  <si>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</si>
  <si>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</si>
  <si>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</si>
  <si>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</si>
  <si>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</si>
  <si>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</si>
  <si>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</si>
  <si>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</si>
  <si>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</si>
  <si>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</si>
  <si>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</si>
  <si>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</si>
  <si>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</si>
  <si>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</si>
  <si>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</si>
  <si>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</si>
  <si>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</si>
  <si>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</si>
  <si>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</si>
  <si>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</si>
  <si>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</si>
  <si>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</si>
  <si>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</si>
  <si>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</si>
  <si>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</si>
  <si>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</si>
  <si>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</si>
  <si>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</si>
  <si>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</si>
  <si>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</si>
  <si>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</si>
  <si>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</si>
  <si>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</si>
  <si>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</si>
  <si>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</si>
  <si>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</si>
  <si>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</si>
  <si>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</si>
  <si>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</si>
  <si>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</si>
  <si>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</si>
  <si>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</si>
  <si>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</si>
  <si>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</si>
  <si>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</si>
  <si>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</si>
  <si>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</si>
  <si>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</si>
  <si>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</si>
  <si>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</si>
  <si>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</si>
  <si>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</si>
  <si>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</si>
  <si>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</si>
  <si>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</si>
  <si>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</si>
  <si>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</si>
  <si>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</si>
  <si>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</si>
  <si>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</si>
  <si>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</si>
  <si>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</si>
  <si>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</si>
  <si>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</si>
  <si>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</si>
  <si>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</si>
  <si>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</si>
  <si>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</si>
  <si>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</si>
  <si>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</si>
  <si>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</si>
  <si>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</si>
  <si>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</si>
  <si>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</si>
  <si>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</si>
  <si>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</si>
  <si>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</si>
  <si>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</si>
  <si>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</si>
  <si>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</si>
  <si>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</si>
  <si>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</si>
  <si>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</si>
  <si>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</si>
  <si>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</si>
  <si>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</si>
  <si>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</si>
  <si>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</si>
  <si>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</si>
  <si>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</si>
  <si>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</si>
  <si>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</si>
  <si>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</si>
  <si>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</si>
  <si>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</si>
  <si>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</si>
  <si>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</si>
  <si>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</si>
  <si>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</si>
  <si>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</si>
  <si>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</si>
  <si>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</si>
  <si>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</si>
  <si>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</si>
  <si>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</si>
  <si>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</si>
  <si>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</si>
  <si>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</si>
  <si>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</si>
  <si>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</si>
  <si>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</si>
  <si>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</si>
  <si>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</si>
  <si>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</si>
  <si>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</si>
  <si>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</si>
  <si>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</si>
  <si>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</si>
  <si>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</si>
  <si>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</si>
  <si>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</si>
  <si>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</si>
  <si>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</si>
  <si>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</si>
  <si>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</si>
  <si>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</si>
  <si>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</si>
  <si>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</si>
  <si>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</si>
  <si>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</si>
  <si>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</si>
  <si>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</si>
  <si>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</si>
  <si>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</si>
  <si>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</si>
  <si>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</si>
  <si>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</si>
  <si>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</si>
  <si>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</si>
  <si>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</si>
  <si>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</si>
  <si>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</si>
  <si>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</si>
  <si>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</si>
  <si>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</si>
  <si>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</si>
  <si>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</si>
  <si>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</si>
  <si>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</si>
  <si>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</si>
  <si>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</si>
  <si>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</si>
  <si>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</si>
  <si>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</si>
  <si>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</si>
  <si>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</si>
  <si>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</si>
  <si>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</si>
  <si>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</si>
  <si>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</si>
  <si>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</si>
  <si>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</si>
  <si>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</si>
  <si>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</si>
  <si>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</si>
  <si>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</si>
  <si>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</si>
  <si>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</si>
  <si>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</si>
  <si>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</si>
  <si>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</si>
  <si>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</si>
  <si>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</si>
  <si>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</si>
  <si>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</si>
  <si>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</si>
  <si>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</si>
  <si>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</si>
  <si>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</si>
  <si>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</si>
  <si>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</si>
  <si>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</si>
  <si>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</si>
  <si>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</si>
  <si>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</si>
  <si>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</si>
  <si>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</si>
  <si>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</si>
  <si>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</si>
  <si>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</si>
  <si>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</si>
  <si>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</si>
  <si>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</si>
  <si>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</si>
  <si>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</si>
  <si>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</si>
  <si>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</si>
  <si>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</si>
  <si>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</si>
  <si>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</si>
  <si>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</si>
  <si>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</si>
  <si>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</si>
  <si>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</si>
  <si>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</si>
  <si>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</si>
  <si>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</si>
  <si>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</si>
  <si>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</si>
  <si>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</si>
  <si>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</si>
  <si>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</si>
  <si>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</si>
  <si>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</si>
  <si>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</si>
  <si>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</si>
  <si>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</si>
  <si>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</si>
  <si>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</si>
  <si>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</si>
  <si>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</si>
  <si>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</si>
  <si>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</si>
  <si>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</si>
  <si>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</si>
  <si>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</si>
  <si>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</si>
  <si>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</si>
  <si>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</si>
  <si>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</si>
  <si>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</si>
  <si>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</si>
  <si>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</si>
  <si>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</si>
  <si>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</si>
  <si>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</si>
  <si>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</si>
  <si>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</si>
  <si>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</si>
  <si>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</si>
  <si>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</si>
  <si>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</si>
  <si>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</si>
  <si>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</si>
  <si>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</si>
  <si>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</si>
  <si>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</si>
  <si>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</si>
  <si>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</si>
  <si>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</si>
  <si>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</si>
  <si>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</si>
  <si>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</si>
  <si>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</si>
  <si>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</si>
  <si>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</si>
  <si>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</si>
  <si>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</si>
  <si>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</si>
  <si>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</si>
  <si>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</si>
  <si>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</si>
  <si>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</si>
  <si>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</si>
  <si>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</si>
  <si>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</si>
  <si>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</si>
  <si>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</si>
  <si>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</si>
  <si>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</si>
  <si>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</si>
  <si>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</si>
  <si>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</si>
  <si>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</si>
  <si>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</si>
  <si>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</si>
  <si>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</si>
  <si>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</si>
  <si>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</si>
  <si>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</si>
  <si>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</si>
  <si>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</si>
  <si>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</si>
  <si>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</si>
  <si>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</si>
  <si>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</si>
  <si>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</si>
  <si>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</si>
  <si>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</si>
  <si>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</si>
  <si>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</si>
  <si>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</si>
  <si>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</si>
  <si>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</si>
  <si>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</si>
  <si>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</si>
  <si>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</si>
  <si>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</si>
  <si>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</si>
  <si>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</si>
  <si>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</si>
  <si>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</si>
  <si>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</si>
  <si>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</si>
  <si>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</si>
  <si>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</si>
  <si>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</si>
  <si>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</si>
  <si>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</si>
  <si>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</si>
  <si>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</si>
  <si>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</si>
  <si>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</si>
  <si>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</si>
  <si>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</si>
  <si>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</si>
  <si>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</si>
  <si>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</si>
  <si>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</si>
  <si>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</si>
  <si>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</si>
  <si>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</si>
  <si>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</si>
  <si>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</si>
  <si>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</si>
  <si>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</si>
  <si>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</si>
  <si>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</si>
  <si>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</si>
  <si>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</si>
  <si>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</si>
  <si>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</si>
  <si>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</si>
  <si>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</si>
  <si>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</si>
  <si>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</si>
  <si>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</si>
  <si>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</si>
  <si>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</si>
  <si>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</si>
  <si>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</si>
  <si>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</si>
  <si>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</si>
  <si>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</si>
  <si>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</si>
  <si>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</si>
  <si>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</si>
  <si>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</si>
  <si>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</si>
  <si>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</si>
  <si>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</si>
  <si>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</si>
  <si>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</si>
  <si>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</si>
  <si>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</si>
  <si>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</si>
  <si>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</si>
  <si>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</si>
  <si>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</si>
  <si>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</si>
  <si>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</si>
  <si>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</si>
  <si>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</si>
  <si>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</si>
  <si>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</si>
  <si>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</si>
  <si>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</si>
  <si>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</si>
  <si>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</si>
  <si>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</si>
  <si>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</si>
  <si>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</si>
  <si>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</si>
  <si>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</si>
  <si>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</si>
  <si>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</si>
  <si>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</si>
  <si>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</si>
  <si>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</si>
  <si>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</si>
  <si>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</si>
  <si>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</si>
  <si>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</si>
  <si>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</si>
  <si>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</si>
  <si>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</si>
  <si>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</si>
  <si>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</si>
  <si>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</si>
  <si>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</si>
  <si>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</si>
  <si>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</si>
  <si>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</si>
  <si>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</si>
  <si>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</si>
  <si>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</si>
  <si>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</si>
  <si>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</si>
  <si>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</si>
  <si>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</si>
  <si>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</si>
  <si>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</si>
  <si>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</si>
  <si>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</si>
  <si>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</si>
  <si>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</si>
  <si>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</si>
  <si>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</si>
  <si>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</si>
  <si>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</si>
  <si>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</si>
  <si>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</si>
  <si>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</si>
  <si>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</si>
  <si>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</si>
  <si>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</si>
  <si>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</si>
  <si>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</si>
  <si>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</si>
  <si>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</si>
  <si>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</si>
  <si>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</si>
  <si>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</si>
  <si>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</si>
  <si>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</si>
  <si>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</si>
  <si>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</si>
  <si>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</si>
  <si>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</si>
  <si>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</si>
  <si>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</si>
  <si>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</si>
  <si>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</si>
  <si>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</si>
  <si>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</si>
  <si>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</si>
  <si>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</si>
  <si>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</si>
  <si>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</si>
  <si>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</si>
  <si>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</si>
  <si>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</si>
  <si>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</si>
  <si>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</si>
  <si>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</si>
  <si>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</si>
  <si>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</si>
  <si>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</si>
  <si>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</si>
  <si>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</si>
  <si>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</si>
  <si>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</si>
  <si>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</si>
  <si>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</si>
  <si>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</si>
  <si>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</si>
  <si>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</si>
  <si>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</si>
  <si>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</si>
  <si>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</si>
  <si>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</si>
  <si>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</si>
  <si>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</si>
  <si>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</si>
  <si>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</si>
  <si>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</si>
  <si>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</si>
  <si>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</si>
  <si>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</si>
  <si>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</si>
  <si>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</si>
  <si>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</si>
  <si>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</si>
  <si>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</si>
  <si>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</si>
  <si>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</si>
  <si>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</si>
  <si>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</si>
  <si>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</si>
  <si>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</si>
  <si>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</si>
  <si>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</si>
  <si>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</si>
  <si>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</si>
  <si>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</si>
  <si>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</si>
  <si>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</si>
  <si>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</si>
  <si>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</si>
  <si>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</si>
  <si>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</si>
  <si>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</si>
  <si>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</si>
  <si>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</si>
  <si>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</si>
  <si>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</si>
  <si>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</si>
  <si>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</si>
  <si>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</si>
  <si>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</si>
  <si>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</si>
  <si>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</si>
  <si>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</si>
  <si>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</si>
  <si>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</si>
  <si>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</si>
  <si>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</si>
  <si>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</si>
  <si>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</si>
  <si>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</si>
  <si>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</si>
  <si>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</si>
  <si>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</si>
  <si>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</si>
  <si>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</si>
  <si>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</si>
  <si>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</si>
  <si>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</si>
  <si>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</si>
  <si>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</si>
  <si>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</si>
  <si>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</si>
  <si>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</si>
  <si>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</si>
  <si>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</si>
  <si>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</si>
  <si>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</si>
  <si>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</si>
  <si>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</si>
  <si>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</si>
  <si>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</si>
  <si>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</si>
  <si>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</si>
  <si>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</si>
  <si>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</si>
  <si>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</si>
  <si>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</si>
  <si>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</si>
  <si>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</si>
  <si>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</si>
  <si>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</si>
  <si>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</si>
  <si>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</si>
  <si>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</si>
  <si>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</si>
  <si>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</si>
  <si>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</si>
  <si>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</si>
  <si>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</si>
  <si>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</si>
  <si>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</si>
  <si>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</si>
  <si>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</si>
  <si>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</si>
  <si>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</si>
  <si>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</si>
  <si>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</si>
  <si>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</si>
  <si>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</si>
  <si>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</si>
  <si>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</si>
  <si>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</si>
  <si>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</si>
  <si>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</si>
  <si>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</si>
  <si>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</si>
  <si>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</si>
  <si>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</si>
  <si>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</si>
  <si>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</si>
  <si>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</si>
  <si>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</si>
  <si>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</si>
  <si>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</si>
  <si>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</si>
  <si>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</si>
  <si>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</si>
  <si>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</si>
  <si>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</si>
  <si>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</si>
  <si>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</si>
  <si>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</si>
  <si>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</si>
  <si>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</si>
  <si>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</si>
  <si>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</si>
  <si>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</si>
  <si>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</si>
  <si>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</si>
  <si>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</si>
  <si>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</si>
  <si>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</si>
  <si>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</si>
  <si>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</si>
  <si>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</si>
  <si>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</si>
  <si>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</si>
  <si>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</si>
  <si>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</si>
  <si>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</si>
  <si>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</si>
  <si>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</si>
  <si>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</si>
  <si>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</si>
  <si>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</si>
  <si>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</si>
  <si>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</si>
  <si>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</si>
  <si>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</si>
  <si>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</si>
  <si>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</si>
  <si>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</si>
  <si>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</si>
  <si>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</si>
  <si>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</si>
  <si>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</si>
  <si>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</si>
  <si>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</si>
  <si>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</si>
  <si>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</si>
  <si>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</si>
  <si>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</si>
  <si>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</si>
  <si>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</si>
  <si>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</si>
  <si>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</si>
  <si>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</si>
  <si>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</si>
  <si>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</si>
  <si>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</si>
  <si>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</si>
  <si>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</si>
  <si>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</si>
  <si>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</si>
  <si>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</si>
  <si>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</si>
  <si>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</si>
  <si>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</si>
  <si>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</si>
  <si>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</si>
  <si>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</si>
  <si>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</si>
  <si>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</si>
  <si>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</si>
  <si>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</si>
  <si>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</si>
  <si>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</si>
  <si>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</si>
  <si>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</si>
  <si>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</si>
  <si>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</si>
  <si>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</si>
  <si>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</si>
  <si>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</si>
  <si>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</si>
  <si>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</si>
  <si>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</si>
  <si>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</si>
  <si>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</si>
  <si>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</si>
  <si>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</si>
  <si>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</si>
  <si>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</si>
  <si>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</si>
  <si>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</si>
  <si>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</si>
  <si>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</si>
  <si>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</si>
  <si>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</si>
  <si>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</si>
  <si>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</si>
  <si>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</si>
  <si>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</si>
  <si>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</si>
  <si>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</si>
  <si>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</si>
  <si>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</si>
  <si>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</si>
  <si>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</si>
  <si>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</si>
  <si>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</si>
  <si>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</si>
  <si>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</si>
  <si>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</si>
  <si>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</si>
  <si>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</si>
  <si>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</si>
  <si>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</si>
  <si>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</si>
  <si>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</si>
  <si>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</si>
  <si>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</si>
  <si>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</si>
  <si>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</si>
  <si>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</si>
  <si>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</si>
  <si>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</si>
  <si>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</si>
  <si>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</si>
  <si>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</si>
  <si>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</si>
  <si>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</si>
  <si>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</si>
  <si>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</si>
  <si>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</si>
  <si>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</si>
  <si>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</si>
  <si>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</si>
  <si>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</si>
  <si>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</si>
  <si>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</si>
  <si>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</si>
  <si>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</si>
  <si>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</si>
  <si>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</si>
  <si>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</si>
  <si>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</si>
  <si>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</si>
  <si>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</si>
  <si>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</si>
  <si>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</si>
  <si>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</si>
  <si>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</si>
  <si>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</si>
  <si>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</si>
  <si>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</si>
  <si>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</si>
  <si>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</si>
  <si>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</si>
  <si>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</si>
  <si>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</si>
  <si>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</si>
  <si>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</si>
  <si>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</si>
  <si>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</si>
  <si>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</si>
  <si>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</si>
  <si>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</si>
  <si>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</si>
  <si>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</si>
  <si>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</si>
  <si>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</si>
  <si>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</si>
  <si>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</si>
  <si>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</si>
  <si>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</si>
  <si>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</si>
  <si>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</si>
  <si>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</si>
  <si>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</si>
  <si>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</si>
  <si>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</si>
  <si>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</si>
  <si>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</si>
  <si>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</si>
  <si>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</si>
  <si>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</si>
  <si>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</si>
  <si>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</si>
  <si>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</si>
  <si>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</si>
  <si>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</si>
  <si>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</si>
  <si>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</si>
  <si>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</si>
  <si>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</si>
  <si>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</si>
  <si>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</si>
  <si>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</si>
  <si>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</si>
  <si>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</si>
  <si>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</si>
  <si>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</si>
  <si>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</si>
  <si>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</si>
  <si>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</si>
  <si>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</si>
  <si>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</si>
  <si>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</si>
  <si>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</si>
  <si>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</si>
  <si>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</si>
  <si>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</si>
  <si>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</si>
  <si>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</si>
  <si>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</si>
  <si>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</si>
  <si>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</si>
  <si>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</si>
  <si>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</si>
  <si>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</si>
  <si>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</si>
  <si>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</si>
  <si>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</si>
  <si>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</si>
  <si>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</si>
  <si>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</si>
  <si>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</si>
  <si>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</si>
  <si>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</si>
  <si>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</si>
  <si>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</si>
  <si>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</si>
  <si>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</si>
  <si>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</si>
  <si>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</si>
  <si>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</si>
  <si>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</si>
  <si>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</si>
  <si>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</si>
  <si>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</si>
  <si>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</si>
  <si>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</si>
  <si>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</si>
  <si>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</si>
  <si>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</si>
  <si>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</si>
  <si>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</si>
  <si>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</si>
  <si>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</si>
  <si>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</si>
  <si>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</si>
  <si>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</si>
  <si>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</si>
  <si>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</si>
  <si>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</si>
  <si>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</si>
  <si>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</si>
  <si>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</si>
  <si>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</si>
  <si>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</si>
  <si>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</si>
  <si>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</si>
  <si>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</si>
  <si>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</si>
  <si>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</si>
  <si>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</si>
  <si>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</si>
  <si>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</si>
  <si>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</si>
  <si>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</si>
  <si>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</si>
  <si>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</si>
  <si>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</si>
  <si>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</si>
  <si>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</si>
  <si>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</si>
  <si>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</si>
  <si>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</si>
  <si>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</si>
  <si>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</si>
  <si>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</si>
  <si>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</si>
  <si>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</si>
  <si>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</si>
  <si>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</si>
  <si>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</si>
  <si>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</si>
  <si>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</si>
  <si>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</si>
  <si>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</si>
  <si>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</si>
  <si>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</si>
  <si>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</si>
  <si>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</si>
  <si>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</si>
  <si>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</si>
  <si>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</si>
  <si>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</si>
  <si>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</si>
  <si>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</si>
  <si>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</si>
  <si>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</si>
  <si>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</si>
  <si>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</si>
  <si>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</si>
  <si>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</si>
  <si>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</si>
  <si>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</si>
  <si>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</si>
  <si>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</si>
  <si>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</si>
  <si>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</si>
  <si>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</si>
  <si>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</si>
  <si>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</si>
  <si>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</si>
  <si>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</si>
  <si>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</si>
  <si>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</si>
  <si>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</si>
  <si>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</si>
  <si>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</si>
  <si>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</si>
  <si>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</si>
  <si>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</si>
  <si>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</si>
  <si>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</si>
  <si>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</si>
  <si>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</si>
  <si>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</si>
  <si>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</si>
  <si>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</si>
  <si>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</si>
  <si>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</si>
  <si>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</si>
  <si>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</si>
  <si>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</si>
  <si>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</si>
  <si>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</si>
  <si>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</si>
  <si>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</si>
  <si>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</si>
  <si>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</si>
  <si>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</si>
  <si>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</si>
  <si>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</si>
  <si>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</si>
  <si>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</si>
  <si>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</si>
  <si>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</si>
  <si>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</si>
  <si>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</si>
  <si>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</si>
  <si>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</si>
  <si>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</si>
  <si>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</si>
  <si>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</si>
  <si>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</si>
  <si>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</si>
  <si>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</si>
  <si>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</si>
  <si>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</si>
  <si>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</si>
  <si>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</si>
  <si>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</si>
  <si>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</si>
  <si>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</si>
  <si>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</si>
  <si>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</si>
  <si>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</si>
  <si>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</si>
  <si>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</si>
  <si>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</si>
  <si>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</si>
  <si>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</si>
  <si>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</si>
  <si>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</si>
  <si>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</si>
  <si>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</si>
  <si>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</si>
  <si>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</si>
  <si>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</si>
  <si>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</si>
  <si>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</si>
  <si>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</si>
  <si>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</si>
  <si>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</si>
  <si>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</si>
  <si>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</si>
  <si>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</si>
  <si>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</si>
  <si>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</si>
  <si>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</si>
  <si>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</si>
  <si>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</si>
  <si>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</si>
  <si>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</si>
  <si>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</si>
  <si>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</si>
  <si>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</si>
  <si>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</si>
  <si>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</si>
  <si>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</si>
  <si>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</si>
  <si>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</si>
  <si>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</si>
  <si>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</si>
  <si>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</si>
  <si>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</si>
  <si>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</si>
  <si>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</si>
  <si>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</si>
  <si>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</si>
  <si>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</si>
  <si>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</si>
  <si>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</si>
  <si>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</si>
  <si>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</si>
  <si>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</si>
  <si>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</si>
  <si>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</si>
  <si>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</si>
  <si>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</si>
  <si>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</si>
  <si>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</si>
  <si>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</si>
  <si>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</si>
  <si>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</si>
  <si>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</si>
  <si>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</si>
  <si>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</si>
  <si>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</si>
  <si>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</si>
  <si>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</si>
  <si>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</si>
  <si>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</si>
  <si>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</si>
  <si>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</si>
  <si>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</si>
  <si>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</si>
  <si>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</si>
  <si>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</si>
  <si>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</si>
  <si>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</si>
  <si>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</si>
  <si>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</si>
  <si>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</si>
  <si>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</si>
  <si>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</si>
  <si>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</si>
  <si>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</si>
  <si>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</si>
  <si>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</si>
  <si>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</si>
  <si>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</si>
  <si>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</si>
  <si>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</si>
  <si>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</si>
  <si>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</si>
  <si>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</si>
  <si>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</si>
  <si>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</si>
  <si>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</si>
  <si>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</si>
  <si>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</si>
  <si>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</si>
  <si>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</si>
  <si>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</si>
  <si>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</si>
  <si>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</si>
  <si>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</si>
  <si>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</si>
  <si>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</si>
  <si>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</si>
  <si>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</si>
  <si>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</si>
  <si>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</si>
  <si>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</si>
  <si>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</si>
  <si>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</si>
  <si>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</si>
  <si>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</si>
  <si>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</si>
  <si>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</si>
  <si>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</si>
  <si>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</si>
  <si>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</si>
  <si>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</si>
  <si>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</si>
  <si>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</si>
  <si>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</si>
  <si>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</si>
  <si>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</si>
  <si>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</si>
  <si>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</si>
  <si>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</si>
  <si>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</si>
  <si>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</si>
  <si>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</si>
  <si>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</si>
  <si>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</si>
  <si>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</si>
  <si>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</si>
  <si>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</si>
  <si>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</si>
  <si>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</si>
  <si>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</si>
  <si>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</si>
  <si>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</si>
  <si>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</si>
  <si>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</si>
  <si>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</si>
  <si>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</si>
  <si>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</si>
  <si>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</si>
  <si>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</si>
  <si>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</si>
  <si>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</si>
  <si>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</si>
  <si>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</si>
  <si>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</si>
  <si>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</si>
  <si>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</si>
  <si>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</si>
  <si>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</si>
  <si>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</si>
  <si>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</si>
  <si>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</si>
  <si>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</si>
  <si>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</si>
  <si>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</si>
  <si>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</si>
  <si>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</si>
  <si>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</si>
  <si>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</si>
  <si>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</si>
  <si>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</si>
  <si>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</si>
  <si>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</si>
  <si>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</si>
  <si>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</si>
  <si>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</si>
  <si>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</si>
  <si>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</si>
  <si>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</si>
  <si>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</si>
  <si>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</si>
  <si>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</si>
  <si>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</si>
  <si>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</si>
  <si>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</si>
  <si>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</si>
  <si>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</si>
  <si>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</si>
  <si>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</si>
  <si>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</si>
  <si>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</si>
  <si>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</si>
  <si>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</si>
  <si>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</si>
  <si>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</si>
  <si>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</si>
  <si>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</si>
  <si>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</si>
  <si>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</si>
  <si>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</si>
  <si>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</si>
  <si>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</si>
  <si>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</si>
  <si>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</si>
  <si>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</si>
  <si>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</si>
  <si>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</si>
  <si>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</si>
  <si>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</si>
  <si>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</si>
  <si>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</si>
  <si>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</si>
  <si>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</si>
  <si>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</si>
  <si>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</si>
  <si>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</si>
  <si>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</si>
  <si>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</si>
  <si>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</si>
  <si>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</si>
  <si>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</si>
  <si>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</si>
  <si>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</si>
  <si>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</si>
  <si>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</si>
  <si>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</si>
  <si>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</si>
  <si>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</si>
  <si>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</si>
  <si>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</si>
  <si>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</si>
  <si>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</si>
  <si>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</si>
  <si>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</si>
  <si>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</si>
  <si>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</si>
  <si>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</si>
  <si>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</si>
  <si>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</si>
  <si>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</si>
  <si>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</si>
  <si>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</si>
  <si>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</si>
  <si>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</si>
  <si>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</si>
  <si>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</si>
  <si>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</si>
  <si>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</si>
  <si>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</si>
  <si>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</si>
  <si>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</si>
  <si>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</si>
  <si>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</si>
  <si>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</si>
  <si>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</si>
  <si>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</si>
  <si>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</si>
  <si>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</si>
  <si>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</si>
  <si>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</si>
  <si>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</si>
  <si>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</si>
  <si>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</si>
  <si>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</si>
  <si>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</si>
  <si>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</si>
  <si>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</si>
  <si>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</si>
  <si>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</si>
  <si>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</si>
  <si>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</si>
  <si>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</si>
  <si>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</si>
  <si>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</si>
  <si>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</si>
  <si>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</si>
  <si>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</si>
  <si>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</si>
  <si>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</si>
  <si>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</si>
  <si>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</si>
  <si>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</si>
  <si>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</si>
  <si>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</si>
  <si>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</si>
  <si>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</si>
  <si>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</si>
  <si>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</si>
  <si>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</si>
  <si>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</si>
  <si>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</si>
  <si>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</si>
  <si>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</si>
  <si>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</si>
  <si>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</si>
  <si>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</si>
  <si>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</si>
  <si>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</si>
  <si>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</si>
  <si>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</si>
  <si>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</si>
  <si>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</si>
  <si>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</si>
  <si>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</si>
  <si>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</si>
  <si>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</si>
  <si>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</si>
  <si>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</si>
  <si>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</si>
  <si>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</si>
  <si>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</si>
  <si>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</si>
  <si>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</si>
  <si>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</si>
  <si>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</si>
  <si>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</si>
  <si>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</si>
  <si>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</si>
  <si>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</si>
  <si>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</si>
  <si>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</si>
  <si>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</si>
  <si>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</si>
  <si>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</si>
  <si>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</si>
  <si>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</si>
  <si>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</si>
  <si>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</si>
  <si>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</si>
  <si>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</si>
  <si>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</si>
  <si>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</si>
  <si>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</si>
  <si>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</si>
  <si>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</si>
  <si>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</si>
  <si>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</si>
  <si>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</si>
  <si>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</si>
  <si>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</si>
  <si>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</si>
  <si>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</si>
  <si>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</si>
  <si>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</si>
  <si>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</si>
  <si>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</si>
  <si>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</si>
  <si>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</si>
  <si>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</si>
  <si>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</si>
  <si>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</si>
  <si>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</si>
  <si>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</si>
  <si>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</si>
  <si>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</si>
  <si>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</si>
  <si>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</si>
  <si>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</si>
  <si>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</si>
  <si>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</si>
  <si>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</si>
  <si>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</si>
  <si>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</si>
  <si>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</si>
  <si>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</si>
  <si>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</si>
  <si>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</si>
  <si>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</si>
  <si>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</si>
  <si>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</si>
  <si>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</si>
  <si>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</si>
  <si>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</si>
  <si>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</si>
  <si>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</si>
  <si>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</si>
  <si>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</si>
  <si>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</si>
  <si>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</si>
  <si>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</si>
  <si>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</si>
  <si>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</si>
  <si>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</si>
  <si>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</si>
  <si>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</si>
  <si>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</si>
  <si>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</si>
  <si>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</si>
  <si>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</si>
  <si>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</si>
  <si>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</si>
  <si>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</si>
  <si>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</si>
  <si>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</si>
  <si>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</si>
  <si>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</si>
  <si>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</si>
  <si>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</si>
  <si>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</si>
  <si>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</si>
  <si>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</si>
  <si>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</si>
  <si>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</si>
  <si>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</si>
  <si>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</si>
  <si>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</si>
  <si>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</si>
  <si>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</si>
  <si>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</si>
  <si>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</si>
  <si>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</si>
  <si>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</si>
  <si>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</si>
  <si>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</si>
  <si>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</si>
  <si>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</si>
  <si>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</si>
  <si>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</si>
  <si>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</si>
  <si>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</si>
  <si>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</si>
  <si>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</si>
  <si>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</si>
  <si>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</si>
  <si>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</si>
  <si>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</si>
  <si>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</si>
  <si>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</si>
  <si>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</si>
  <si>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</si>
  <si>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</si>
  <si>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</si>
  <si>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</si>
  <si>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</si>
  <si>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</si>
  <si>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</si>
  <si>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</si>
  <si>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</si>
  <si>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</si>
  <si>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</si>
  <si>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</si>
  <si>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</si>
  <si>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</si>
  <si>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</si>
  <si>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</si>
  <si>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</si>
  <si>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</si>
  <si>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</si>
  <si>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</si>
  <si>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</si>
  <si>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</si>
  <si>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</si>
  <si>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</si>
  <si>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</si>
  <si>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</si>
  <si>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</si>
  <si>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</si>
  <si>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</si>
  <si>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</si>
  <si>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</si>
  <si>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</si>
  <si>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</si>
  <si>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</si>
  <si>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</si>
  <si>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</si>
  <si>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</si>
  <si>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</si>
  <si>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</si>
  <si>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</si>
  <si>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</si>
  <si>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</si>
  <si>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</si>
  <si>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</si>
  <si>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</si>
  <si>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</si>
  <si>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</si>
  <si>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</si>
  <si>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</si>
  <si>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</si>
  <si>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</si>
  <si>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</si>
  <si>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</si>
  <si>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</si>
  <si>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</si>
  <si>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</si>
  <si>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</si>
  <si>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</si>
  <si>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</si>
  <si>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</si>
  <si>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</si>
  <si>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</si>
  <si>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</si>
  <si>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</si>
  <si>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</si>
  <si>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</si>
  <si>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</si>
  <si>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</si>
  <si>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</si>
  <si>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</si>
  <si>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</si>
  <si>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</si>
  <si>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</si>
  <si>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</si>
  <si>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</si>
  <si>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</si>
  <si>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</si>
  <si>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</si>
  <si>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</si>
  <si>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</si>
  <si>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</si>
  <si>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</si>
  <si>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</si>
  <si>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</si>
  <si>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</si>
  <si>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</si>
  <si>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</si>
  <si>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</si>
  <si>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</si>
  <si>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</si>
  <si>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</si>
  <si>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</si>
  <si>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</si>
  <si>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</si>
  <si>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</si>
  <si>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</si>
  <si>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</si>
  <si>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</si>
  <si>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</si>
  <si>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</si>
  <si>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</si>
  <si>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</si>
  <si>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</si>
  <si>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</si>
  <si>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</si>
  <si>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</si>
  <si>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</si>
  <si>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</si>
  <si>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</si>
  <si>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</si>
  <si>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</si>
  <si>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</si>
  <si>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</si>
  <si>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</si>
  <si>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</si>
  <si>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</si>
  <si>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</si>
  <si>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</si>
  <si>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</si>
  <si>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</si>
  <si>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</si>
  <si>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</si>
  <si>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</si>
  <si>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</si>
  <si>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</si>
  <si>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</si>
  <si>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</si>
  <si>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</si>
  <si>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</si>
  <si>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</si>
  <si>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</si>
  <si>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</si>
  <si>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</si>
  <si>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</si>
  <si>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</si>
  <si>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</si>
  <si>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</si>
  <si>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</si>
  <si>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</si>
  <si>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</si>
  <si>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</si>
  <si>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</si>
  <si>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</si>
  <si>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</si>
  <si>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</si>
  <si>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</si>
  <si>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</si>
  <si>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</si>
  <si>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</si>
  <si>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</si>
  <si>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</si>
  <si>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</si>
  <si>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</si>
  <si>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</si>
  <si>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</si>
  <si>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</si>
  <si>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</si>
  <si>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</si>
  <si>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</si>
  <si>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</si>
  <si>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</si>
  <si>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</si>
  <si>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</si>
  <si>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</si>
  <si>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</si>
  <si>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</si>
  <si>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</si>
  <si>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</si>
  <si>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</si>
  <si>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</si>
  <si>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</si>
  <si>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</si>
  <si>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</si>
  <si>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</si>
  <si>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</si>
  <si>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</si>
  <si>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</si>
  <si>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</si>
  <si>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</si>
  <si>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</si>
  <si>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</si>
  <si>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</si>
  <si>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</si>
  <si>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</si>
  <si>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</si>
  <si>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</si>
  <si>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</si>
  <si>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</si>
  <si>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</si>
  <si>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</si>
  <si>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</si>
  <si>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</si>
  <si>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</si>
  <si>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</si>
  <si>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</si>
  <si>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</si>
  <si>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</si>
  <si>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</si>
  <si>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</si>
  <si>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</si>
  <si>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</si>
  <si>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</si>
  <si>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</si>
  <si>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</si>
  <si>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</si>
  <si>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</si>
  <si>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</si>
  <si>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</si>
  <si>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</si>
  <si>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</si>
  <si>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</si>
  <si>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</si>
  <si>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</si>
  <si>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</si>
  <si>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</si>
  <si>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</si>
  <si>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</si>
  <si>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</si>
  <si>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</si>
  <si>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</si>
  <si>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</si>
  <si>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</si>
  <si>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</si>
  <si>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</si>
  <si>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</si>
  <si>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</si>
  <si>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</si>
  <si>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</si>
  <si>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</si>
  <si>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</si>
  <si>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</si>
  <si>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</si>
  <si>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</si>
  <si>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</si>
  <si>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</si>
  <si>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</si>
  <si>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</si>
  <si>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</si>
  <si>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</si>
  <si>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</si>
  <si>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</si>
  <si>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</si>
  <si>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</si>
  <si>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</si>
  <si>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</si>
  <si>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</si>
  <si>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</si>
  <si>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</si>
  <si>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</si>
  <si>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</si>
  <si>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</si>
  <si>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</si>
  <si>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</si>
  <si>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</si>
  <si>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</si>
  <si>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</si>
  <si>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</si>
  <si>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</si>
  <si>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</si>
  <si>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</si>
  <si>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</si>
  <si>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</si>
  <si>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</si>
  <si>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</si>
  <si>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</si>
  <si>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</si>
  <si>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</si>
  <si>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</si>
  <si>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</si>
  <si>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</si>
  <si>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</si>
  <si>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</si>
  <si>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</si>
  <si>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</si>
  <si>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</si>
  <si>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</si>
  <si>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</si>
  <si>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</si>
  <si>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</si>
  <si>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</si>
  <si>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</si>
  <si>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</si>
  <si>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</si>
  <si>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</si>
  <si>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</si>
  <si>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</si>
  <si>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</si>
  <si>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</si>
  <si>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</si>
  <si>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</si>
  <si>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</si>
  <si>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</si>
  <si>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</si>
  <si>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</si>
  <si>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</si>
  <si>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</si>
  <si>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</si>
  <si>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</si>
  <si>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</si>
  <si>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</si>
  <si>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</si>
  <si>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</si>
  <si>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</si>
  <si>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</si>
  <si>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</si>
  <si>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</si>
  <si>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</si>
  <si>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</si>
  <si>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</si>
  <si>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</si>
  <si>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</si>
  <si>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</si>
  <si>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</si>
  <si>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</si>
  <si>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</si>
  <si>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</si>
  <si>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</si>
  <si>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</si>
  <si>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</si>
  <si>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</si>
  <si>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</si>
  <si>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</si>
  <si>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</si>
  <si>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</si>
  <si>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</si>
  <si>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</si>
  <si>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</si>
  <si>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</si>
  <si>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</si>
  <si>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</si>
  <si>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</si>
  <si>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</si>
  <si>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</si>
  <si>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</si>
  <si>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</si>
  <si>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</si>
  <si>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</si>
  <si>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</si>
  <si>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</si>
  <si>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</si>
  <si>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</si>
  <si>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</si>
  <si>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</si>
  <si>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</si>
  <si>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</si>
  <si>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</si>
  <si>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</si>
  <si>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</si>
  <si>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</si>
  <si>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</si>
  <si>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</si>
  <si>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</si>
  <si>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</si>
  <si>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</si>
  <si>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</si>
  <si>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</si>
  <si>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</si>
  <si>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</si>
  <si>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</si>
  <si>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</si>
  <si>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</si>
  <si>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</si>
  <si>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</si>
  <si>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</si>
  <si>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</si>
  <si>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</si>
  <si>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</si>
  <si>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</si>
  <si>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</si>
  <si>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</si>
  <si>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</si>
  <si>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</si>
  <si>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</si>
  <si>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</si>
  <si>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</si>
  <si>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</si>
  <si>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</si>
  <si>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</si>
  <si>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</si>
  <si>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</si>
  <si>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</si>
  <si>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</si>
  <si>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</si>
  <si>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</si>
  <si>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</si>
  <si>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</si>
  <si>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</si>
  <si>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</si>
  <si>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</si>
  <si>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</si>
  <si>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</si>
  <si>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</si>
  <si>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</si>
  <si>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</si>
  <si>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</si>
  <si>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</si>
  <si>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</si>
  <si>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</si>
  <si>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</si>
  <si>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</si>
  <si>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</si>
  <si>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</si>
  <si>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</si>
  <si>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</si>
  <si>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</si>
  <si>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</si>
  <si>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</si>
  <si>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</si>
  <si>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</si>
  <si>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</si>
  <si>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</si>
  <si>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</si>
  <si>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</si>
  <si>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</si>
  <si>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</si>
  <si>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</si>
  <si>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</si>
  <si>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</si>
  <si>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</si>
  <si>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</si>
  <si>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</si>
  <si>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</si>
  <si>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</si>
  <si>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</si>
  <si>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</si>
  <si>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</si>
  <si>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</si>
  <si>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</si>
  <si>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</si>
  <si>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</si>
  <si>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</si>
  <si>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</si>
  <si>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</si>
  <si>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</si>
  <si>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</si>
  <si>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</si>
  <si>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</si>
  <si>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</si>
  <si>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</si>
  <si>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</si>
  <si>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</si>
  <si>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</si>
  <si>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</si>
  <si>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</si>
  <si>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</si>
  <si>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</si>
  <si>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</si>
  <si>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</si>
  <si>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</si>
  <si>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</si>
  <si>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</si>
  <si>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</si>
  <si>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</si>
  <si>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</si>
  <si>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</si>
  <si>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</si>
  <si>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</si>
  <si>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</si>
  <si>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</si>
  <si>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</si>
  <si>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</si>
  <si>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</si>
  <si>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</si>
  <si>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</si>
  <si>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</si>
  <si>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</si>
  <si>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</si>
  <si>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</si>
  <si>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</si>
  <si>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</si>
  <si>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</si>
  <si>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</si>
  <si>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</si>
  <si>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</si>
  <si>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</si>
  <si>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</si>
  <si>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</si>
  <si>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</si>
  <si>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</si>
  <si>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</si>
  <si>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</si>
  <si>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</si>
  <si>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</si>
  <si>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</si>
  <si>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</si>
  <si>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</si>
  <si>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</si>
  <si>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</si>
  <si>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</si>
  <si>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</si>
  <si>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</si>
  <si>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</si>
  <si>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</si>
  <si>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</si>
  <si>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</si>
  <si>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</si>
  <si>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</si>
  <si>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</si>
  <si>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</si>
  <si>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</si>
  <si>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</si>
  <si>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</si>
  <si>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</si>
  <si>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</si>
  <si>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</si>
  <si>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</si>
  <si>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</si>
  <si>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</si>
  <si>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</si>
  <si>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</si>
  <si>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</si>
  <si>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</si>
  <si>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</si>
  <si>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</si>
  <si>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</si>
  <si>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</si>
  <si>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</si>
  <si>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</si>
  <si>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</si>
  <si>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</si>
  <si>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</si>
  <si>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</si>
  <si>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</si>
  <si>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</si>
  <si>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</si>
  <si>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</si>
  <si>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</si>
  <si>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</si>
  <si>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</si>
  <si>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</si>
  <si>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</si>
  <si>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</si>
  <si>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</si>
  <si>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</si>
  <si>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</si>
  <si>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</si>
  <si>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</si>
  <si>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</si>
  <si>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</si>
  <si>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</si>
  <si>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</si>
  <si>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</si>
  <si>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</si>
  <si>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</si>
  <si>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</si>
  <si>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</si>
  <si>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</si>
  <si>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</si>
  <si>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</si>
  <si>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</si>
  <si>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</si>
  <si>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</si>
  <si>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</si>
  <si>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</si>
  <si>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</si>
  <si>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</si>
  <si>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</si>
  <si>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</si>
  <si>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</si>
  <si>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</si>
  <si>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</si>
  <si>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</si>
  <si>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</si>
  <si>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</si>
  <si>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</si>
  <si>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</si>
  <si>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</si>
  <si>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</si>
  <si>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</si>
  <si>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</si>
  <si>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</si>
  <si>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</si>
  <si>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</si>
  <si>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</si>
  <si>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</si>
  <si>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</si>
  <si>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</si>
  <si>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</si>
  <si>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</si>
  <si>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</si>
  <si>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</si>
  <si>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</si>
  <si>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</si>
  <si>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</si>
  <si>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</si>
  <si>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</si>
  <si>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</si>
  <si>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</si>
  <si>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</si>
  <si>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</si>
  <si>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</si>
  <si>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</si>
  <si>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</si>
  <si>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</si>
  <si>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</si>
  <si>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</si>
  <si>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</si>
  <si>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</si>
  <si>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</si>
  <si>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</si>
  <si>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</si>
  <si>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</si>
  <si>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</si>
  <si>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</si>
  <si>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</si>
  <si>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</si>
  <si>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</si>
  <si>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</si>
  <si>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</si>
  <si>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</si>
  <si>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</si>
  <si>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</si>
  <si>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</si>
  <si>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</si>
  <si>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</si>
  <si>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</si>
  <si>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</si>
  <si>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</si>
  <si>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</si>
  <si>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</si>
  <si>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</si>
  <si>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</si>
  <si>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</si>
  <si>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</si>
  <si>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</si>
  <si>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</si>
  <si>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</si>
  <si>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</si>
  <si>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</si>
  <si>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</si>
  <si>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</si>
  <si>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</si>
  <si>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</si>
  <si>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</si>
  <si>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</si>
  <si>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</si>
  <si>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</si>
  <si>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</si>
  <si>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</si>
  <si>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</si>
  <si>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</si>
  <si>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</si>
  <si>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</si>
  <si>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</si>
  <si>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</si>
  <si>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</si>
  <si>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</si>
  <si>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</si>
  <si>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</si>
  <si>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</si>
  <si>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</si>
  <si>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</si>
  <si>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</si>
  <si>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</si>
  <si>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</si>
  <si>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</si>
  <si>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</si>
  <si>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</si>
  <si>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</si>
  <si>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</si>
  <si>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</si>
  <si>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</si>
  <si>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</si>
  <si>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</si>
  <si>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</si>
  <si>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</si>
  <si>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</si>
  <si>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</si>
  <si>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</si>
  <si>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</si>
  <si>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</si>
  <si>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</si>
  <si>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</si>
  <si>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</si>
  <si>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</si>
  <si>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</si>
  <si>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</si>
  <si>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</si>
  <si>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</si>
  <si>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</si>
  <si>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</si>
  <si>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</si>
  <si>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</si>
  <si>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</si>
  <si>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</si>
  <si>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</si>
  <si>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</si>
  <si>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</si>
  <si>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</si>
  <si>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</si>
  <si>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</si>
  <si>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</si>
  <si>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</si>
  <si>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</si>
  <si>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</si>
  <si>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</si>
  <si>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</si>
  <si>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</si>
  <si>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</si>
  <si>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</si>
  <si>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</si>
  <si>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</si>
  <si>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</si>
  <si>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</si>
  <si>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</si>
  <si>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</si>
  <si>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</si>
  <si>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</si>
  <si>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</si>
  <si>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</si>
  <si>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</si>
  <si>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</si>
  <si>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</si>
  <si>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</si>
  <si>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</si>
  <si>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</si>
  <si>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</si>
  <si>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</si>
  <si>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</si>
  <si>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</si>
  <si>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</si>
  <si>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</si>
  <si>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</si>
  <si>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</si>
  <si>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</si>
  <si>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</si>
  <si>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</si>
  <si>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</si>
  <si>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</si>
  <si>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</si>
  <si>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</si>
  <si>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</si>
  <si>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</si>
  <si>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</si>
  <si>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</si>
  <si>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</si>
  <si>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</si>
  <si>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</si>
  <si>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</si>
  <si>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</si>
  <si>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</si>
  <si>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</si>
  <si>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</si>
  <si>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</si>
  <si>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</si>
  <si>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</si>
  <si>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</si>
  <si>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</si>
  <si>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</si>
  <si>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</si>
  <si>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</si>
  <si>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</si>
  <si>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</si>
  <si>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</si>
  <si>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</si>
  <si>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</si>
  <si>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</si>
  <si>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</si>
  <si>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</si>
  <si>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</si>
  <si>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</si>
  <si>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</si>
  <si>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</si>
  <si>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</si>
  <si>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</si>
  <si>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</si>
  <si>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</si>
  <si>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</si>
  <si>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</si>
  <si>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</si>
  <si>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</si>
  <si>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</si>
  <si>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</si>
  <si>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</si>
  <si>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</si>
  <si>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</si>
  <si>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</si>
  <si>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</si>
  <si>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</si>
  <si>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</si>
  <si>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</si>
  <si>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</si>
  <si>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</si>
  <si>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</si>
  <si>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</si>
  <si>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</si>
  <si>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</si>
  <si>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</si>
  <si>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</si>
  <si>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</si>
  <si>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</si>
  <si>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</si>
  <si>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</si>
  <si>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</si>
  <si>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</si>
  <si>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</si>
  <si>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</si>
  <si>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</si>
  <si>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</si>
  <si>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</si>
  <si>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</si>
  <si>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</si>
  <si>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</si>
  <si>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</si>
  <si>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</si>
  <si>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</si>
  <si>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</si>
  <si>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</si>
  <si>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</si>
  <si>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</si>
  <si>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</si>
  <si>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</si>
  <si>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</si>
  <si>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</si>
  <si>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</si>
  <si>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</si>
  <si>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</si>
  <si>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</si>
  <si>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</si>
  <si>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</si>
  <si>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</si>
  <si>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</si>
  <si>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</si>
  <si>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</si>
  <si>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</si>
  <si>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</si>
  <si>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</si>
  <si>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</si>
  <si>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</si>
  <si>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</si>
  <si>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</si>
  <si>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</si>
  <si>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</si>
  <si>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</si>
  <si>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</si>
  <si>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</si>
  <si>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</si>
  <si>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</si>
  <si>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</si>
  <si>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</si>
  <si>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</si>
  <si>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</si>
  <si>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</si>
  <si>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</si>
  <si>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</si>
  <si>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</si>
  <si>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</si>
  <si>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</si>
  <si>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</si>
  <si>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</si>
  <si>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</si>
  <si>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</si>
  <si>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</si>
  <si>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</si>
  <si>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</si>
  <si>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</si>
  <si>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</si>
  <si>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</si>
  <si>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</si>
  <si>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</si>
  <si>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</si>
  <si>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</si>
  <si>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</si>
  <si>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</si>
  <si>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</si>
  <si>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</si>
  <si>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</si>
  <si>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</si>
  <si>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</si>
  <si>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</si>
  <si>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</si>
  <si>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</si>
  <si>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</si>
  <si>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</si>
  <si>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</si>
  <si>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</si>
  <si>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</si>
  <si>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</si>
  <si>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</si>
  <si>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</si>
  <si>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</si>
  <si>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</si>
  <si>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</si>
  <si>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</si>
  <si>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</si>
  <si>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</si>
  <si>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</si>
  <si>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</si>
  <si>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</si>
  <si>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</si>
  <si>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</si>
  <si>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</si>
  <si>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</si>
  <si>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</si>
  <si>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</si>
  <si>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</si>
  <si>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</si>
  <si>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</si>
  <si>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</si>
  <si>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</si>
  <si>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</si>
  <si>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</si>
  <si>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</si>
  <si>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</si>
  <si>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</si>
  <si>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</si>
  <si>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</si>
  <si>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</si>
  <si>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</si>
  <si>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</si>
  <si>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</si>
  <si>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</si>
  <si>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</si>
  <si>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</si>
  <si>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</si>
  <si>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</si>
  <si>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</si>
  <si>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</si>
  <si>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</si>
  <si>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</si>
  <si>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</si>
  <si>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</si>
  <si>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</si>
  <si>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</si>
  <si>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</si>
  <si>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</si>
  <si>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</si>
  <si>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</si>
  <si>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</si>
  <si>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</si>
  <si>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</si>
  <si>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</si>
  <si>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</si>
  <si>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</si>
  <si>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</si>
  <si>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</si>
  <si>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</si>
  <si>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</si>
  <si>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</si>
  <si>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</si>
  <si>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</si>
  <si>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</si>
  <si>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</si>
  <si>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</si>
  <si>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</si>
  <si>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</si>
  <si>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</si>
  <si>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</si>
  <si>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</si>
  <si>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</si>
  <si>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</si>
  <si>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</si>
  <si>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</si>
  <si>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</si>
  <si>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</si>
  <si>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</si>
  <si>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</si>
  <si>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</si>
  <si>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</si>
  <si>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</si>
  <si>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</si>
  <si>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</si>
  <si>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</si>
  <si>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</si>
  <si>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</si>
  <si>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</si>
  <si>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</si>
  <si>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</si>
  <si>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</si>
  <si>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</si>
  <si>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</si>
  <si>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</si>
  <si>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</si>
  <si>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</si>
  <si>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</si>
  <si>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</si>
  <si>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</si>
  <si>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</si>
  <si>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</si>
  <si>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</si>
  <si>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</si>
  <si>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</si>
  <si>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</si>
  <si>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</si>
  <si>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</si>
  <si>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</si>
  <si>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</si>
  <si>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</si>
  <si>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</si>
  <si>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</si>
  <si>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</si>
  <si>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</si>
  <si>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</si>
  <si>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</si>
  <si>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</si>
  <si>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</si>
  <si>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</si>
  <si>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</si>
  <si>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</si>
  <si>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</si>
  <si>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</si>
  <si>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</si>
  <si>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</si>
  <si>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</si>
  <si>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</si>
  <si>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</si>
  <si>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</si>
  <si>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</si>
  <si>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</si>
  <si>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</si>
  <si>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</si>
  <si>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</si>
  <si>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</si>
  <si>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</si>
  <si>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</si>
  <si>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</si>
  <si>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</si>
  <si>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</si>
  <si>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</si>
  <si>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</si>
  <si>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</si>
  <si>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</si>
  <si>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</si>
  <si>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</si>
  <si>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</si>
  <si>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</si>
  <si>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</si>
  <si>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</si>
  <si>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</si>
  <si>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</si>
  <si>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</si>
  <si>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</si>
  <si>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</si>
  <si>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</si>
  <si>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</si>
  <si>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</si>
  <si>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</si>
  <si>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</si>
  <si>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</si>
  <si>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</si>
  <si>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</si>
  <si>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</si>
  <si>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</si>
  <si>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</si>
  <si>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</si>
  <si>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</si>
  <si>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</si>
  <si>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</si>
  <si>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</si>
  <si>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</si>
  <si>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</si>
  <si>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</si>
  <si>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</si>
  <si>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</si>
  <si>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</si>
  <si>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</si>
  <si>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</si>
  <si>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</si>
  <si>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</si>
  <si>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</si>
  <si>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</si>
  <si>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</si>
  <si>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</si>
  <si>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</si>
  <si>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</si>
  <si>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</si>
  <si>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</si>
  <si>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</si>
  <si>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</si>
  <si>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</si>
  <si>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</si>
  <si>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</si>
  <si>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</si>
  <si>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</si>
  <si>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</si>
  <si>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</si>
  <si>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</si>
  <si>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</si>
  <si>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</si>
  <si>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</si>
  <si>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</si>
  <si>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</si>
  <si>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</si>
  <si>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</si>
  <si>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</si>
  <si>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</si>
  <si>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</si>
  <si>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</si>
  <si>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</si>
  <si>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</si>
  <si>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</si>
  <si>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</si>
  <si>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</si>
  <si>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</si>
  <si>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</si>
  <si>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</si>
  <si>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</si>
  <si>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</si>
  <si>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</si>
  <si>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</si>
  <si>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</si>
  <si>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</si>
  <si>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</si>
  <si>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</si>
  <si>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</si>
  <si>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</si>
  <si>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</si>
  <si>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</si>
  <si>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</si>
  <si>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</si>
  <si>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</si>
  <si>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</si>
  <si>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</si>
  <si>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</si>
  <si>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</si>
  <si>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</si>
  <si>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</si>
  <si>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</si>
  <si>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</si>
  <si>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</si>
  <si>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</si>
  <si>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</si>
  <si>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</si>
  <si>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</si>
  <si>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</si>
  <si>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</si>
  <si>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</si>
  <si>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</si>
  <si>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</si>
  <si>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</si>
  <si>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</si>
  <si>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</si>
  <si>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</si>
  <si>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</si>
  <si>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</si>
  <si>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</si>
  <si>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</si>
  <si>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</si>
  <si>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</si>
  <si>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</si>
  <si>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</si>
  <si>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</si>
  <si>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</si>
  <si>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</si>
  <si>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</si>
  <si>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</si>
  <si>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</si>
  <si>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</si>
  <si>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</si>
  <si>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</si>
  <si>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</si>
  <si>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</si>
  <si>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</si>
  <si>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</si>
  <si>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</si>
  <si>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</si>
  <si>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</si>
  <si>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</si>
  <si>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</si>
  <si>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</si>
  <si>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</si>
  <si>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</si>
  <si>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</si>
  <si>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</si>
  <si>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</si>
  <si>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</si>
  <si>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</si>
  <si>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</si>
  <si>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</si>
  <si>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</si>
  <si>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</si>
  <si>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</si>
  <si>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</si>
  <si>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</si>
  <si>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</si>
  <si>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</si>
  <si>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</si>
  <si>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</si>
  <si>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</si>
  <si>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</si>
  <si>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</si>
  <si>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</si>
  <si>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</si>
  <si>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</si>
  <si>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</si>
  <si>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</si>
  <si>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</si>
  <si>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</si>
  <si>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</si>
  <si>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</si>
  <si>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</si>
  <si>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</si>
  <si>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</si>
  <si>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</si>
  <si>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</si>
  <si>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</si>
  <si>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</si>
  <si>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</si>
  <si>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</si>
  <si>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</si>
  <si>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</si>
  <si>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</si>
  <si>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</si>
  <si>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</si>
  <si>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</si>
  <si>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</si>
  <si>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</si>
  <si>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</si>
  <si>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</si>
  <si>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</si>
  <si>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</si>
  <si>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</si>
  <si>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</si>
  <si>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</si>
  <si>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</si>
  <si>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</si>
  <si>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</si>
  <si>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</si>
  <si>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</si>
  <si>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</si>
  <si>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</si>
  <si>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</si>
  <si>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</si>
  <si>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</si>
  <si>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</si>
  <si>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</si>
  <si>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</si>
  <si>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</si>
  <si>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</si>
  <si>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</si>
  <si>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</si>
  <si>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</si>
  <si>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</si>
  <si>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</si>
  <si>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</si>
  <si>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</si>
  <si>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</si>
  <si>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</si>
  <si>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</si>
  <si>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</si>
  <si>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</si>
  <si>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</si>
  <si>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</si>
  <si>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</si>
  <si>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</si>
  <si>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</si>
  <si>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</si>
  <si>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</si>
  <si>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</si>
  <si>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</si>
  <si>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</si>
  <si>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</si>
  <si>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</si>
  <si>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</si>
  <si>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</si>
  <si>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</si>
  <si>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</si>
  <si>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</si>
  <si>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</si>
  <si>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</si>
  <si>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</si>
  <si>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</si>
  <si>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</si>
  <si>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</si>
  <si>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</si>
  <si>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</si>
  <si>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</si>
  <si>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</si>
  <si>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</si>
  <si>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</si>
  <si>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</si>
  <si>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</si>
  <si>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</si>
  <si>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</si>
  <si>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</si>
  <si>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</si>
  <si>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</si>
  <si>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</si>
  <si>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</si>
  <si>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</si>
  <si>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</si>
  <si>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</si>
  <si>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</si>
  <si>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</si>
  <si>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</si>
  <si>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</si>
  <si>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</si>
  <si>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</si>
  <si>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</si>
  <si>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</si>
  <si>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</si>
  <si>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</si>
  <si>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</si>
  <si>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</si>
  <si>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</si>
  <si>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</si>
  <si>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</si>
  <si>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</si>
  <si>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</si>
  <si>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</si>
  <si>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</si>
  <si>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</si>
  <si>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</si>
  <si>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</si>
  <si>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</si>
  <si>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</si>
  <si>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</si>
  <si>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</si>
  <si>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</si>
  <si>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</si>
  <si>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</si>
  <si>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</si>
  <si>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</si>
  <si>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</si>
  <si>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</si>
  <si>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</si>
  <si>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</si>
  <si>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</si>
  <si>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</si>
  <si>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</si>
  <si>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</si>
  <si>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</si>
  <si>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</si>
  <si>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</si>
  <si>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</si>
  <si>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</si>
  <si>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</si>
  <si>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</si>
  <si>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</si>
  <si>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</si>
  <si>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</si>
  <si>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</si>
  <si>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</si>
  <si>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</si>
  <si>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</si>
  <si>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</si>
  <si>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</si>
  <si>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</si>
  <si>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</si>
  <si>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</si>
  <si>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</si>
  <si>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</si>
  <si>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</si>
  <si>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</si>
  <si>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</si>
  <si>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</si>
  <si>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</si>
  <si>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</si>
  <si>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</si>
  <si>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</si>
  <si>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</si>
  <si>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</si>
  <si>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</si>
  <si>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</si>
  <si>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</si>
  <si>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</si>
  <si>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</si>
  <si>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</si>
  <si>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</si>
  <si>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</si>
  <si>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</si>
  <si>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</si>
  <si>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</si>
  <si>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</si>
  <si>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</si>
  <si>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</si>
  <si>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</si>
  <si>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</si>
  <si>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</si>
  <si>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</si>
  <si>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</si>
  <si>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</si>
  <si>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</si>
  <si>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</si>
  <si>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</si>
  <si>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</si>
  <si>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</si>
  <si>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</si>
  <si>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</si>
  <si>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</si>
  <si>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</si>
  <si>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</si>
  <si>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</si>
  <si>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</si>
  <si>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</si>
  <si>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</si>
  <si>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</si>
  <si>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</si>
  <si>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</si>
  <si>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</si>
  <si>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</si>
  <si>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</si>
  <si>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</si>
  <si>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</si>
  <si>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</si>
  <si>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</si>
  <si>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</si>
  <si>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</si>
  <si>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</si>
  <si>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</si>
  <si>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</si>
  <si>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</si>
  <si>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</si>
  <si>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</si>
  <si>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</si>
  <si>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</si>
  <si>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</si>
  <si>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</si>
  <si>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</si>
  <si>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</si>
  <si>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</si>
  <si>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</si>
  <si>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</si>
  <si>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</si>
  <si>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</si>
  <si>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</si>
  <si>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</si>
  <si>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</si>
  <si>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</si>
  <si>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</si>
  <si>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</si>
  <si>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</si>
  <si>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</si>
  <si>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</si>
  <si>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</si>
  <si>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</si>
  <si>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</si>
  <si>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</si>
  <si>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</si>
  <si>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</si>
  <si>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</si>
  <si>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</si>
  <si>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</si>
  <si>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</si>
  <si>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</si>
  <si>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</si>
  <si>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</si>
  <si>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</si>
  <si>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</si>
  <si>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</si>
  <si>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</si>
  <si>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</si>
  <si>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</si>
  <si>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</si>
  <si>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</si>
  <si>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</si>
  <si>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</si>
  <si>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</si>
  <si>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</si>
  <si>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</si>
  <si>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</si>
  <si>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</si>
  <si>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</si>
  <si>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</si>
  <si>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</si>
  <si>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</si>
  <si>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</si>
  <si>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</si>
  <si>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</si>
  <si>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</si>
  <si>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</si>
  <si>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</si>
  <si>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</si>
  <si>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</si>
  <si>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</si>
  <si>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</si>
  <si>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</si>
  <si>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</si>
  <si>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</si>
  <si>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</si>
  <si>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</si>
  <si>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</si>
  <si>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</si>
  <si>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</si>
  <si>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</si>
  <si>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</si>
  <si>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</si>
  <si>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</si>
  <si>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</si>
  <si>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</si>
  <si>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</si>
  <si>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</si>
  <si>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</si>
  <si>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</si>
  <si>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</si>
  <si>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</si>
  <si>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</si>
  <si>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</si>
  <si>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</si>
  <si>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</si>
  <si>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</si>
  <si>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</si>
  <si>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</si>
  <si>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</si>
  <si>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</si>
  <si>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</si>
  <si>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</si>
  <si>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</si>
  <si>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</si>
  <si>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</si>
  <si>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</si>
  <si>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</si>
  <si>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</si>
  <si>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</si>
  <si>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</si>
  <si>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</si>
  <si>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</si>
  <si>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</si>
  <si>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</si>
  <si>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</si>
  <si>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</si>
  <si>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</si>
  <si>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</si>
  <si>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</si>
  <si>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</si>
  <si>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</si>
  <si>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</si>
  <si>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</si>
  <si>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</si>
  <si>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</si>
  <si>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</si>
  <si>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</si>
  <si>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</si>
  <si>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</si>
  <si>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</si>
  <si>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</si>
  <si>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</si>
  <si>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</si>
  <si>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</si>
  <si>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</si>
  <si>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</si>
  <si>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</si>
  <si>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</si>
  <si>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</si>
  <si>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</si>
  <si>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</si>
  <si>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</si>
  <si>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</si>
  <si>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</si>
  <si>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</si>
  <si>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</si>
  <si>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</si>
  <si>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</si>
  <si>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</si>
  <si>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</si>
  <si>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</si>
  <si>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</si>
  <si>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</si>
  <si>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</si>
  <si>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</si>
  <si>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</si>
  <si>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</si>
  <si>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</si>
  <si>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</si>
  <si>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</si>
  <si>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</si>
  <si>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</si>
  <si>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</si>
  <si>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</si>
  <si>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</si>
  <si>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</si>
  <si>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</si>
  <si>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</si>
  <si>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</si>
  <si>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</si>
  <si>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</si>
  <si>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</si>
  <si>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</si>
  <si>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</si>
  <si>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</si>
  <si>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</si>
  <si>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</si>
  <si>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</si>
  <si>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</si>
  <si>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</si>
  <si>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</si>
  <si>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</si>
  <si>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</si>
  <si>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</si>
  <si>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</si>
  <si>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</si>
  <si>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</si>
  <si>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</si>
  <si>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</si>
  <si>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</si>
  <si>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</si>
  <si>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</si>
  <si>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</si>
  <si>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</si>
  <si>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</si>
  <si>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</si>
  <si>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</si>
  <si>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</si>
  <si>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</si>
  <si>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</si>
  <si>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</si>
  <si>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</si>
  <si>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</si>
  <si>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</si>
  <si>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</si>
  <si>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</si>
  <si>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</si>
  <si>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</si>
  <si>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</si>
  <si>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</si>
  <si>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</si>
  <si>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</si>
  <si>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</si>
  <si>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</si>
  <si>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</si>
  <si>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</si>
  <si>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</si>
  <si>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</si>
  <si>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</si>
  <si>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</si>
  <si>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</si>
  <si>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</si>
  <si>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</si>
  <si>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</si>
  <si>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</si>
  <si>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</si>
  <si>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</si>
  <si>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</si>
  <si>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</si>
  <si>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</si>
  <si>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</si>
  <si>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</si>
  <si>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</si>
  <si>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</si>
  <si>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</si>
  <si>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</si>
  <si>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</si>
  <si>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</si>
  <si>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</si>
  <si>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</si>
  <si>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</si>
  <si>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</si>
  <si>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</si>
  <si>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</si>
  <si>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</si>
  <si>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</si>
  <si>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</si>
  <si>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</si>
  <si>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</si>
  <si>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</si>
  <si>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</si>
  <si>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</si>
  <si>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</si>
  <si>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</si>
  <si>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</si>
  <si>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</si>
  <si>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</si>
  <si>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</si>
  <si>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</si>
  <si>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</si>
  <si>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</si>
  <si>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</si>
  <si>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</si>
  <si>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</si>
  <si>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</si>
  <si>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</si>
  <si>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</si>
  <si>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</si>
  <si>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</si>
  <si>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</si>
  <si>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</si>
  <si>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</si>
  <si>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</si>
  <si>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</si>
  <si>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</si>
  <si>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</si>
  <si>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</si>
  <si>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</si>
  <si>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</si>
  <si>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</si>
  <si>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</si>
  <si>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</si>
  <si>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</si>
  <si>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</si>
  <si>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</si>
  <si>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</si>
  <si>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</si>
  <si>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</si>
  <si>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</si>
  <si>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</si>
  <si>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</si>
  <si>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</si>
  <si>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</si>
  <si>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</si>
  <si>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</si>
  <si>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</si>
  <si>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</si>
  <si>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</si>
  <si>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</si>
  <si>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</si>
  <si>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</si>
  <si>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</si>
  <si>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</si>
  <si>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</si>
  <si>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</si>
  <si>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</si>
  <si>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</si>
  <si>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</si>
  <si>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</si>
  <si>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</si>
  <si>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</si>
  <si>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</si>
  <si>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</si>
  <si>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</si>
  <si>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</si>
  <si>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</si>
  <si>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</si>
  <si>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</si>
  <si>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</si>
  <si>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</si>
  <si>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</si>
  <si>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</si>
  <si>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</si>
  <si>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</si>
  <si>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</si>
  <si>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</si>
  <si>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</si>
  <si>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</si>
  <si>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</si>
  <si>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</si>
  <si>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</si>
  <si>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</si>
  <si>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</si>
  <si>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</si>
  <si>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</si>
  <si>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</si>
  <si>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</si>
  <si>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</si>
  <si>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</si>
  <si>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</si>
  <si>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</si>
  <si>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</si>
  <si>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</si>
  <si>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</si>
  <si>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</si>
  <si>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</si>
  <si>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</si>
  <si>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</si>
  <si>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</si>
  <si>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</si>
  <si>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</si>
  <si>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</si>
  <si>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</si>
  <si>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</si>
  <si>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</si>
  <si>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</si>
  <si>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</si>
  <si>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</si>
  <si>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</si>
  <si>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</si>
  <si>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</si>
  <si>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</si>
  <si>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</si>
  <si>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</si>
  <si>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</si>
  <si>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</si>
  <si>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</si>
  <si>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</si>
  <si>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</si>
  <si>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</si>
  <si>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</si>
  <si>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</si>
  <si>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</si>
  <si>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</si>
  <si>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</si>
  <si>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</si>
  <si>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</si>
  <si>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</si>
  <si>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</si>
  <si>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</si>
  <si>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</si>
  <si>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</si>
  <si>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</si>
  <si>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</si>
  <si>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</si>
  <si>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</si>
  <si>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</si>
  <si>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</si>
  <si>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</si>
  <si>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</si>
  <si>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</si>
  <si>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</si>
  <si>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</si>
  <si>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</si>
  <si>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</si>
  <si>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</si>
  <si>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</si>
  <si>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</si>
  <si>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</si>
  <si>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</si>
  <si>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</si>
  <si>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</si>
  <si>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</si>
  <si>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</si>
  <si>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</si>
  <si>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</si>
  <si>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</si>
  <si>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</si>
  <si>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</si>
  <si>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</si>
  <si>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</si>
  <si>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</si>
  <si>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</si>
  <si>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</si>
  <si>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</si>
  <si>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</si>
  <si>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</si>
  <si>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</si>
  <si>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</si>
  <si>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</si>
  <si>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</si>
  <si>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</si>
  <si>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</si>
  <si>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</si>
  <si>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</si>
  <si>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</si>
  <si>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</si>
  <si>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</si>
  <si>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</si>
  <si>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</si>
  <si>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</si>
  <si>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</si>
  <si>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</si>
  <si>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</si>
  <si>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</si>
  <si>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</si>
  <si>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</si>
  <si>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</si>
  <si>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</si>
  <si>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</si>
  <si>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</si>
  <si>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</si>
  <si>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</si>
  <si>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</si>
  <si>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</si>
  <si>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</si>
  <si>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</si>
  <si>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</si>
  <si>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</si>
  <si>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</si>
  <si>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</si>
  <si>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</si>
  <si>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</si>
  <si>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</si>
  <si>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</si>
  <si>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</si>
  <si>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</si>
  <si>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</si>
  <si>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</si>
  <si>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</si>
  <si>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</si>
  <si>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</si>
  <si>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</si>
  <si>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</si>
  <si>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</si>
  <si>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</si>
  <si>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</si>
  <si>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</si>
  <si>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</si>
  <si>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</si>
  <si>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</si>
  <si>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</si>
  <si>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</si>
  <si>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</si>
  <si>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</si>
  <si>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</si>
  <si>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</si>
  <si>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</si>
  <si>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</si>
  <si>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</si>
  <si>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</si>
  <si>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</si>
  <si>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</si>
  <si>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</si>
  <si>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</si>
  <si>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</si>
  <si>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</si>
  <si>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</si>
  <si>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</si>
  <si>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</si>
  <si>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</si>
  <si>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</si>
  <si>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</si>
  <si>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</si>
  <si>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</si>
  <si>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</si>
  <si>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</si>
  <si>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</si>
  <si>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</si>
  <si>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</si>
  <si>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</si>
  <si>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</si>
  <si>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</si>
  <si>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</si>
  <si>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</si>
  <si>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</si>
  <si>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</si>
  <si>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</si>
  <si>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</si>
  <si>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</si>
  <si>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</si>
  <si>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</si>
  <si>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</si>
  <si>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</si>
  <si>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</si>
  <si>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</si>
  <si>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</si>
  <si>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</si>
  <si>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</si>
  <si>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</si>
  <si>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</si>
  <si>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</si>
  <si>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</si>
  <si>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</si>
  <si>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</si>
  <si>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</si>
  <si>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</si>
  <si>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</si>
  <si>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</si>
  <si>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</si>
  <si>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</si>
  <si>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</si>
  <si>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</si>
  <si>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</si>
  <si>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</si>
  <si>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</si>
  <si>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</si>
  <si>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</si>
  <si>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</si>
  <si>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</si>
  <si>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</si>
  <si>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</si>
  <si>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</si>
  <si>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</si>
  <si>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</si>
  <si>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</si>
  <si>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</si>
  <si>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</si>
  <si>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</si>
  <si>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</si>
  <si>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</si>
  <si>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</si>
  <si>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</si>
  <si>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</si>
  <si>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</si>
  <si>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</si>
  <si>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</si>
  <si>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</si>
  <si>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</si>
  <si>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</si>
  <si>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</si>
  <si>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</si>
  <si>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</si>
  <si>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</si>
  <si>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</si>
  <si>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</si>
  <si>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</si>
  <si>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</si>
  <si>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</si>
  <si>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</si>
  <si>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</si>
  <si>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</si>
  <si>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</si>
  <si>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</si>
  <si>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</si>
  <si>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</si>
  <si>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</si>
  <si>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</si>
  <si>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</si>
  <si>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</si>
  <si>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</si>
  <si>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</si>
  <si>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</si>
  <si>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</si>
  <si>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</si>
  <si>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</si>
  <si>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</si>
  <si>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</si>
  <si>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</si>
  <si>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</si>
  <si>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</si>
  <si>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</si>
  <si>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</si>
  <si>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</si>
  <si>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</si>
  <si>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</si>
  <si>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</si>
  <si>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</si>
  <si>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</si>
  <si>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</si>
  <si>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</si>
  <si>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</si>
  <si>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</si>
  <si>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</si>
  <si>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</si>
  <si>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</si>
  <si>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</si>
  <si>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</si>
  <si>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</si>
  <si>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</si>
  <si>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</si>
  <si>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</si>
  <si>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</si>
  <si>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</si>
  <si>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</si>
  <si>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</si>
  <si>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</si>
  <si>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</si>
  <si>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</si>
  <si>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</si>
  <si>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</si>
  <si>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</si>
  <si>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</si>
  <si>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</si>
  <si>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</si>
  <si>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</si>
  <si>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</si>
  <si>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</si>
  <si>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</si>
  <si>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</si>
  <si>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</si>
  <si>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</si>
  <si>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</si>
  <si>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</si>
  <si>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</si>
  <si>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</si>
  <si>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</si>
  <si>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</si>
  <si>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</si>
  <si>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</si>
  <si>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</si>
  <si>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</si>
  <si>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</si>
  <si>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</si>
  <si>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</si>
  <si>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</si>
  <si>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</si>
  <si>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</si>
  <si>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</si>
  <si>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</si>
  <si>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</si>
  <si>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</si>
  <si>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</si>
  <si>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</si>
  <si>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</si>
  <si>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</si>
  <si>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</si>
  <si>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</si>
  <si>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</si>
  <si>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</si>
  <si>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</si>
  <si>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</si>
  <si>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</si>
  <si>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</si>
  <si>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</si>
  <si>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</si>
  <si>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</si>
  <si>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</si>
  <si>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</si>
  <si>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</si>
  <si>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</si>
  <si>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</si>
  <si>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</si>
  <si>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</si>
  <si>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</si>
  <si>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</si>
  <si>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</si>
  <si>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</si>
  <si>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</si>
  <si>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</si>
  <si>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</si>
  <si>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</si>
  <si>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</si>
  <si>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</si>
  <si>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</si>
  <si>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</si>
  <si>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</si>
  <si>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</si>
  <si>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</si>
  <si>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</si>
  <si>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</si>
  <si>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</si>
  <si>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</si>
  <si>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</si>
  <si>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</si>
  <si>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</si>
  <si>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</si>
  <si>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</si>
  <si>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</si>
  <si>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</si>
  <si>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</si>
  <si>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</si>
  <si>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</si>
  <si>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</si>
  <si>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</si>
  <si>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</si>
  <si>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</si>
  <si>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</si>
  <si>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</si>
  <si>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</si>
  <si>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</si>
  <si>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</si>
  <si>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</si>
  <si>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</si>
  <si>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</si>
  <si>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</si>
  <si>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</si>
  <si>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</si>
  <si>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</si>
  <si>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</si>
  <si>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</si>
  <si>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</si>
  <si>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</si>
  <si>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</si>
  <si>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</si>
  <si>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</si>
  <si>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</si>
  <si>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</si>
  <si>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</si>
  <si>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</si>
  <si>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</si>
  <si>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</si>
  <si>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</si>
  <si>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</si>
  <si>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</si>
  <si>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</si>
  <si>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</si>
  <si>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</si>
  <si>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</si>
  <si>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</si>
  <si>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</si>
  <si>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</si>
  <si>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</si>
  <si>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</si>
  <si>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</si>
  <si>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</si>
  <si>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</si>
  <si>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</si>
  <si>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</si>
  <si>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</si>
  <si>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</si>
  <si>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</si>
  <si>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</si>
  <si>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</si>
  <si>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</si>
  <si>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</si>
  <si>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</si>
  <si>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</si>
  <si>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</si>
  <si>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</si>
  <si>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</si>
  <si>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</si>
  <si>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</si>
  <si>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</si>
  <si>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</si>
  <si>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</si>
  <si>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</si>
  <si>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</si>
  <si>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</si>
  <si>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</si>
  <si>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</si>
  <si>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</si>
  <si>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</si>
  <si>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</si>
  <si>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</si>
  <si>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</si>
  <si>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</si>
  <si>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</si>
  <si>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</si>
  <si>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</si>
  <si>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</si>
  <si>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</si>
  <si>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</si>
  <si>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</si>
  <si>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</si>
  <si>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</si>
  <si>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</si>
  <si>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</si>
  <si>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</si>
  <si>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</si>
  <si>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</si>
  <si>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</si>
  <si>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</si>
  <si>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</si>
  <si>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</si>
  <si>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</si>
  <si>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</si>
  <si>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</si>
  <si>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</si>
  <si>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</si>
  <si>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</si>
  <si>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</si>
  <si>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</si>
  <si>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</si>
  <si>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</si>
  <si>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</si>
  <si>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</si>
  <si>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</si>
  <si>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</si>
  <si>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</si>
  <si>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</si>
  <si>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</si>
  <si>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</si>
  <si>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</si>
  <si>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</si>
  <si>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</si>
  <si>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</si>
  <si>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</si>
  <si>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</si>
  <si>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</si>
  <si>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</si>
  <si>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</si>
  <si>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</si>
  <si>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</si>
  <si>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</si>
  <si>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</si>
  <si>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</si>
  <si>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</si>
  <si>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</si>
  <si>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</si>
  <si>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</si>
  <si>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</si>
  <si>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</si>
  <si>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</si>
  <si>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</si>
  <si>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</si>
  <si>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</si>
  <si>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</si>
  <si>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</si>
  <si>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</si>
  <si>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</si>
  <si>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</si>
  <si>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</si>
  <si>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</si>
  <si>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</si>
  <si>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</si>
  <si>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</si>
  <si>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</si>
  <si>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</si>
  <si>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</si>
  <si>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</si>
  <si>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</si>
  <si>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</si>
  <si>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</si>
  <si>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</si>
  <si>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</si>
  <si>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</si>
  <si>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</si>
  <si>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</si>
  <si>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</si>
  <si>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</si>
  <si>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</si>
  <si>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</si>
  <si>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</si>
  <si>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</si>
  <si>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</si>
  <si>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</si>
  <si>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</si>
  <si>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</si>
  <si>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</si>
  <si>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</si>
  <si>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</si>
  <si>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</si>
  <si>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</si>
  <si>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</si>
  <si>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</si>
  <si>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</si>
  <si>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</si>
  <si>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</si>
  <si>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</si>
  <si>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</si>
  <si>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</si>
  <si>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</si>
  <si>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</si>
  <si>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</si>
  <si>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</si>
  <si>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</si>
  <si>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</si>
  <si>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</si>
  <si>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</si>
  <si>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</si>
  <si>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</si>
  <si>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</si>
  <si>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</si>
  <si>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</si>
  <si>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</si>
  <si>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</si>
  <si>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</si>
  <si>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</si>
  <si>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</si>
  <si>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</si>
  <si>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</si>
  <si>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</si>
  <si>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</si>
  <si>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</si>
  <si>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</si>
  <si>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</si>
  <si>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</si>
  <si>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</si>
  <si>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</si>
  <si>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</si>
  <si>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</si>
  <si>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</si>
  <si>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</si>
  <si>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</si>
  <si>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</si>
  <si>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</si>
  <si>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</si>
  <si>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</si>
  <si>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</si>
  <si>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</si>
  <si>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</si>
  <si>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</si>
  <si>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</si>
  <si>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</si>
  <si>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</si>
  <si>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</si>
  <si>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</si>
  <si>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</si>
  <si>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</si>
  <si>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</si>
  <si>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</si>
  <si>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</si>
  <si>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</si>
  <si>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</si>
  <si>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</si>
  <si>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</si>
  <si>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</si>
  <si>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</si>
  <si>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</si>
  <si>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</si>
  <si>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</si>
  <si>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</si>
  <si>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</si>
  <si>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</si>
  <si>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</si>
  <si>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</si>
  <si>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</si>
  <si>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</si>
  <si>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</si>
  <si>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</si>
  <si>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</si>
  <si>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</si>
  <si>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</si>
  <si>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</si>
  <si>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</si>
  <si>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</si>
  <si>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</si>
  <si>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</si>
  <si>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</si>
  <si>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</si>
  <si>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</si>
  <si>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</si>
  <si>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</si>
  <si>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</si>
  <si>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</si>
  <si>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</si>
  <si>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</si>
  <si>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</si>
  <si>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</si>
  <si>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</si>
  <si>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</si>
  <si>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</si>
  <si>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</si>
  <si>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</si>
  <si>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</si>
  <si>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</si>
  <si>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</si>
  <si>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</si>
  <si>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</si>
  <si>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</si>
  <si>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</si>
  <si>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</si>
  <si>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</si>
  <si>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</si>
  <si>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</si>
  <si>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</si>
  <si>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</si>
  <si>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</si>
  <si>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</si>
  <si>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</si>
  <si>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</si>
  <si>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</si>
  <si>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</si>
  <si>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</si>
  <si>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</si>
  <si>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</si>
  <si>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</si>
  <si>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</si>
  <si>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</si>
  <si>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</si>
  <si>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</si>
  <si>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</si>
  <si>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</si>
  <si>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</si>
  <si>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</si>
  <si>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</si>
  <si>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</si>
  <si>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</si>
  <si>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</si>
  <si>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</si>
  <si>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</si>
  <si>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</si>
  <si>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</si>
  <si>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</si>
  <si>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</si>
  <si>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</si>
  <si>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</si>
  <si>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</si>
  <si>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</si>
  <si>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</si>
  <si>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</si>
  <si>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</si>
  <si>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</si>
  <si>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</si>
  <si>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</si>
  <si>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</si>
  <si>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</si>
  <si>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</si>
  <si>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</si>
  <si>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</si>
  <si>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</si>
  <si>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</si>
  <si>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</si>
  <si>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</si>
  <si>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</si>
  <si>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</si>
  <si>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</si>
  <si>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</si>
  <si>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</si>
  <si>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</si>
  <si>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</si>
  <si>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</si>
  <si>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</si>
  <si>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</si>
  <si>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</si>
  <si>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</si>
  <si>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</si>
  <si>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</si>
  <si>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</si>
  <si>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</si>
  <si>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</si>
  <si>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</si>
  <si>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</si>
  <si>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</si>
  <si>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</si>
  <si>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</si>
  <si>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</si>
  <si>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</si>
  <si>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</si>
  <si>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</si>
  <si>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</si>
  <si>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</si>
  <si>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</si>
  <si>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</si>
  <si>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</si>
  <si>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</si>
  <si>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</si>
  <si>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</si>
  <si>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</si>
  <si>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</si>
  <si>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</si>
  <si>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</si>
  <si>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</si>
  <si>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</si>
  <si>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</si>
  <si>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</si>
  <si>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</si>
  <si>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</si>
  <si>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</si>
  <si>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</si>
  <si>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</si>
  <si>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</si>
  <si>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</si>
  <si>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</si>
  <si>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</si>
  <si>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</si>
  <si>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</si>
  <si>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</si>
  <si>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</si>
  <si>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</si>
  <si>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</si>
  <si>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</si>
  <si>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</si>
  <si>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</si>
  <si>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</si>
  <si>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</si>
  <si>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</si>
  <si>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</si>
  <si>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</si>
  <si>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</si>
  <si>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</si>
  <si>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</si>
  <si>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</si>
  <si>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</si>
  <si>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</si>
  <si>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</si>
  <si>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</si>
  <si>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</si>
  <si>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</si>
  <si>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</si>
  <si>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</si>
  <si>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</si>
  <si>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</si>
  <si>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</si>
  <si>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</si>
  <si>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</si>
  <si>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</si>
  <si>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</si>
  <si>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</si>
  <si>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</si>
  <si>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</si>
  <si>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</si>
  <si>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</si>
  <si>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</si>
  <si>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</si>
  <si>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</si>
  <si>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</si>
  <si>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</si>
  <si>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</si>
  <si>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</si>
  <si>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</si>
  <si>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</si>
  <si>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</si>
  <si>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</si>
  <si>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</si>
  <si>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</si>
  <si>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</si>
  <si>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</si>
  <si>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</si>
  <si>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</si>
  <si>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</si>
  <si>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</si>
  <si>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</si>
  <si>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</si>
  <si>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</si>
  <si>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</si>
  <si>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</si>
  <si>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</si>
  <si>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</si>
  <si>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</si>
  <si>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</si>
  <si>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</si>
  <si>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</si>
  <si>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</si>
  <si>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</si>
  <si>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</si>
  <si>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</si>
  <si>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</si>
  <si>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</si>
  <si>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</si>
  <si>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</si>
  <si>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</si>
  <si>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</si>
  <si>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</si>
  <si>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</si>
  <si>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</si>
  <si>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</si>
  <si>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</si>
  <si>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</si>
  <si>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</si>
  <si>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</si>
  <si>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</si>
  <si>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</si>
  <si>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</si>
  <si>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</si>
  <si>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</si>
  <si>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</si>
  <si>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</si>
  <si>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</si>
  <si>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</si>
  <si>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</si>
  <si>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</si>
  <si>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</si>
  <si>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</si>
  <si>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</si>
  <si>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</si>
  <si>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</si>
  <si>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</si>
  <si>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</si>
  <si>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</si>
  <si>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</si>
  <si>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</si>
  <si>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</si>
  <si>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</si>
  <si>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</si>
  <si>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</si>
  <si>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</si>
  <si>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</si>
  <si>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</si>
  <si>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</si>
  <si>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</si>
  <si>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</si>
  <si>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</si>
  <si>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</si>
  <si>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</si>
  <si>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</si>
  <si>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</si>
  <si>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</si>
  <si>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</si>
  <si>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</si>
  <si>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</si>
  <si>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</si>
  <si>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</si>
  <si>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</si>
  <si>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</si>
  <si>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</si>
  <si>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</si>
  <si>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</si>
  <si>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</si>
  <si>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</si>
  <si>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</si>
  <si>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</si>
  <si>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</si>
  <si>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</si>
  <si>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</si>
  <si>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</si>
  <si>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</si>
  <si>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</si>
  <si>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</si>
  <si>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</si>
  <si>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</si>
  <si>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</si>
  <si>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</si>
  <si>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</si>
  <si>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</si>
  <si>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</si>
  <si>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</si>
  <si>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</si>
  <si>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</si>
  <si>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</si>
  <si>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</si>
  <si>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</si>
  <si>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</si>
  <si>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</si>
  <si>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</si>
  <si>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</si>
  <si>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</si>
  <si>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</si>
  <si>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</si>
  <si>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</si>
  <si>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</si>
  <si>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</si>
  <si>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</si>
  <si>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</si>
  <si>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</si>
  <si>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</si>
  <si>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</si>
  <si>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</si>
  <si>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</si>
  <si>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</si>
  <si>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</si>
  <si>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</si>
  <si>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</si>
  <si>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</si>
  <si>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</si>
  <si>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</si>
  <si>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</si>
  <si>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</si>
  <si>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</si>
  <si>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</si>
  <si>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</si>
  <si>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</si>
  <si>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</si>
  <si>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</si>
  <si>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</si>
  <si>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</si>
  <si>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</si>
  <si>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</si>
  <si>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</si>
  <si>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</si>
  <si>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</si>
  <si>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</si>
  <si>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</si>
  <si>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</si>
  <si>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</si>
  <si>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</si>
  <si>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</si>
  <si>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</si>
  <si>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</si>
  <si>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</si>
  <si>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</si>
  <si>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</si>
  <si>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</si>
  <si>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</si>
  <si>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</si>
  <si>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</si>
  <si>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</si>
  <si>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</si>
  <si>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</si>
  <si>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</si>
  <si>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</si>
  <si>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</si>
  <si>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</si>
  <si>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</si>
  <si>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</si>
  <si>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</si>
  <si>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</si>
  <si>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</si>
  <si>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</si>
  <si>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</si>
  <si>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</si>
  <si>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</si>
  <si>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</si>
  <si>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</si>
  <si>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</si>
  <si>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</si>
  <si>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</si>
  <si>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</si>
  <si>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</si>
  <si>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</si>
  <si>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</si>
  <si>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</si>
  <si>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</si>
  <si>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</si>
  <si>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</si>
  <si>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</si>
  <si>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</si>
  <si>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</si>
  <si>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</si>
  <si>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</si>
  <si>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</si>
  <si>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</si>
  <si>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</si>
  <si>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</si>
  <si>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</si>
  <si>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</si>
  <si>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</si>
  <si>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</si>
  <si>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</si>
  <si>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</si>
  <si>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</si>
  <si>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</si>
  <si>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</si>
  <si>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</si>
  <si>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</si>
  <si>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</si>
  <si>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</si>
  <si>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</si>
  <si>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</si>
  <si>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</si>
  <si>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</si>
  <si>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</si>
  <si>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</si>
  <si>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</si>
  <si>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</si>
  <si>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</si>
  <si>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</si>
  <si>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</si>
  <si>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</si>
  <si>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</si>
  <si>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</si>
  <si>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</si>
  <si>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</si>
  <si>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</si>
  <si>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</si>
  <si>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</si>
  <si>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</si>
  <si>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</si>
  <si>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</si>
  <si>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</si>
  <si>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</si>
  <si>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</si>
  <si>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</si>
  <si>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</si>
  <si>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</si>
  <si>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</si>
  <si>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</si>
  <si>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</si>
  <si>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</si>
  <si>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</si>
  <si>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</si>
  <si>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</si>
  <si>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</si>
  <si>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</si>
  <si>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</si>
  <si>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</si>
  <si>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</si>
  <si>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</si>
  <si>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</si>
  <si>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</si>
  <si>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</si>
  <si>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</si>
  <si>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</si>
  <si>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</si>
  <si>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</si>
  <si>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</si>
  <si>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</si>
  <si>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</si>
  <si>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</si>
  <si>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</si>
  <si>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</si>
  <si>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</si>
  <si>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</si>
  <si>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</si>
  <si>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</si>
  <si>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</si>
  <si>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</si>
  <si>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</si>
  <si>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</si>
  <si>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</si>
  <si>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</si>
  <si>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</si>
  <si>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</si>
  <si>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</si>
  <si>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</si>
  <si>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</si>
  <si>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</si>
  <si>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</si>
  <si>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</si>
  <si>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</si>
  <si>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</si>
  <si>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</si>
  <si>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</si>
  <si>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</si>
  <si>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</si>
  <si>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</si>
  <si>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</si>
  <si>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</si>
  <si>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</si>
  <si>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</si>
  <si>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</si>
  <si>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</si>
  <si>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</si>
  <si>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</si>
  <si>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</si>
  <si>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</si>
  <si>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</si>
  <si>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</si>
  <si>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</si>
  <si>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</si>
  <si>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</si>
  <si>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</si>
  <si>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</si>
  <si>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</si>
  <si>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</si>
  <si>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</si>
  <si>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</si>
  <si>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</si>
  <si>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</si>
  <si>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</si>
  <si>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</si>
  <si>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</si>
  <si>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</si>
  <si>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</si>
  <si>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</si>
  <si>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</si>
  <si>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</si>
  <si>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</si>
  <si>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</si>
  <si>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</si>
  <si>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</si>
  <si>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</si>
  <si>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</si>
  <si>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</si>
  <si>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</si>
  <si>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</si>
  <si>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</si>
  <si>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</si>
  <si>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</si>
  <si>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</si>
  <si>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</si>
  <si>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</si>
  <si>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</si>
  <si>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</si>
  <si>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</si>
  <si>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</si>
  <si>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</si>
  <si>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</si>
  <si>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</si>
  <si>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</si>
  <si>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</si>
  <si>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</si>
  <si>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</si>
  <si>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</si>
  <si>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</si>
  <si>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</si>
  <si>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</si>
  <si>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</si>
  <si>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</si>
  <si>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</si>
  <si>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</si>
  <si>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</si>
  <si>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</si>
  <si>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</si>
  <si>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</si>
  <si>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</si>
  <si>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</si>
  <si>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</si>
  <si>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</si>
  <si>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</si>
  <si>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</si>
  <si>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</si>
  <si>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</si>
  <si>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</si>
  <si>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</si>
  <si>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</si>
  <si>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</si>
  <si>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</si>
  <si>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</si>
  <si>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</si>
  <si>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</si>
  <si>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</si>
  <si>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</si>
  <si>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</si>
  <si>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</si>
  <si>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</si>
  <si>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</si>
  <si>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</si>
  <si>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</si>
  <si>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</si>
  <si>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</si>
  <si>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</si>
  <si>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</si>
  <si>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</si>
  <si>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</si>
  <si>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</si>
  <si>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</si>
  <si>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</si>
  <si>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</si>
  <si>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</si>
  <si>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</si>
  <si>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</si>
  <si>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</si>
  <si>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</si>
  <si>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</si>
  <si>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</si>
  <si>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</si>
  <si>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</si>
  <si>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</si>
  <si>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</si>
  <si>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</si>
  <si>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</si>
  <si>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</si>
  <si>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</si>
  <si>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</si>
  <si>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</si>
  <si>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</si>
  <si>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</si>
  <si>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</si>
  <si>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</si>
  <si>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</si>
  <si>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</si>
  <si>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</si>
  <si>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</si>
  <si>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</si>
  <si>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</si>
  <si>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</si>
  <si>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</si>
  <si>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</si>
  <si>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</si>
  <si>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</si>
  <si>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</si>
  <si>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</si>
  <si>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</si>
  <si>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</si>
  <si>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</si>
  <si>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</si>
  <si>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</si>
  <si>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</si>
  <si>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</si>
  <si>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</si>
  <si>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</si>
  <si>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</si>
  <si>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</si>
  <si>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</si>
  <si>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</si>
  <si>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</si>
  <si>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</si>
  <si>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</si>
  <si>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</si>
  <si>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</si>
  <si>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</si>
  <si>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</si>
  <si>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</si>
  <si>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</si>
  <si>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</si>
  <si>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</si>
  <si>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</si>
  <si>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</si>
  <si>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</si>
  <si>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</si>
  <si>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</si>
  <si>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</si>
  <si>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</si>
  <si>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</si>
  <si>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</si>
  <si>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</si>
  <si>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</si>
  <si>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</si>
  <si>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</si>
  <si>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</si>
  <si>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</si>
  <si>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</si>
  <si>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</si>
  <si>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</si>
  <si>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</si>
  <si>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</si>
  <si>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</si>
  <si>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</si>
  <si>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</si>
  <si>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</si>
  <si>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</si>
  <si>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</si>
  <si>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</si>
  <si>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</si>
  <si>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</si>
  <si>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</si>
  <si>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</si>
  <si>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</si>
  <si>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</si>
  <si>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</si>
  <si>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</si>
  <si>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</si>
  <si>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</si>
  <si>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</si>
  <si>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</si>
  <si>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</si>
  <si>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</si>
  <si>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</si>
  <si>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</si>
  <si>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</si>
  <si>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</si>
  <si>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</si>
  <si>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</si>
  <si>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</si>
  <si>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</si>
  <si>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</si>
  <si>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</si>
  <si>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</si>
  <si>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</si>
  <si>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</si>
  <si>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</si>
  <si>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</si>
  <si>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</si>
  <si>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</si>
  <si>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</si>
  <si>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</si>
  <si>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</si>
  <si>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</si>
  <si>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</si>
  <si>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</si>
  <si>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</si>
  <si>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</si>
  <si>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</si>
  <si>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</si>
  <si>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</si>
  <si>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</si>
  <si>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</si>
  <si>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</si>
  <si>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</si>
  <si>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</si>
  <si>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</si>
  <si>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</si>
  <si>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</si>
  <si>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</si>
  <si>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</si>
  <si>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</si>
  <si>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</si>
  <si>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</si>
  <si>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</si>
  <si>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</si>
  <si>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</si>
  <si>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</si>
  <si>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</si>
  <si>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</si>
  <si>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</si>
  <si>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</si>
  <si>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</si>
  <si>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</si>
  <si>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</si>
  <si>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</si>
  <si>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</si>
  <si>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</si>
  <si>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</si>
  <si>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</si>
  <si>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</si>
  <si>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</si>
  <si>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</si>
  <si>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</si>
  <si>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</si>
  <si>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</si>
  <si>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</si>
  <si>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</si>
  <si>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</si>
  <si>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</si>
  <si>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</si>
  <si>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</si>
  <si>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</si>
  <si>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</si>
  <si>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</si>
  <si>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</si>
  <si>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</si>
  <si>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</si>
  <si>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</si>
  <si>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</si>
  <si>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</si>
  <si>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</si>
  <si>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</si>
  <si>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</si>
  <si>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</si>
  <si>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</si>
  <si>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</si>
  <si>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</si>
  <si>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</si>
  <si>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</si>
  <si>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</si>
  <si>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</si>
  <si>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</si>
  <si>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</si>
  <si>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</si>
  <si>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</si>
  <si>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</si>
  <si>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</si>
  <si>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</si>
  <si>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</si>
  <si>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</si>
  <si>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</si>
  <si>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</si>
  <si>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</si>
  <si>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</si>
  <si>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</si>
  <si>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</si>
  <si>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</si>
  <si>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</si>
  <si>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</si>
  <si>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</si>
  <si>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</si>
  <si>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</si>
  <si>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</si>
  <si>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</si>
  <si>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</si>
  <si>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</si>
  <si>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</si>
  <si>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</si>
  <si>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</si>
  <si>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</si>
  <si>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</si>
  <si>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</si>
  <si>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</si>
  <si>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</si>
  <si>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</si>
  <si>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</si>
  <si>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</si>
  <si>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</si>
  <si>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</si>
  <si>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</si>
  <si>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</si>
  <si>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</si>
  <si>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</si>
  <si>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</si>
  <si>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</si>
  <si>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</si>
  <si>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</si>
  <si>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</si>
  <si>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</si>
  <si>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</si>
  <si>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</si>
  <si>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</si>
  <si>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</si>
  <si>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</si>
  <si>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</si>
  <si>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</si>
  <si>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</si>
  <si>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</si>
  <si>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</si>
  <si>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</si>
  <si>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</si>
  <si>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</si>
  <si>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</si>
  <si>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</si>
  <si>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</si>
  <si>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</si>
  <si>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</si>
  <si>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</si>
  <si>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</si>
  <si>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</si>
  <si>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</si>
  <si>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</si>
  <si>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</si>
  <si>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</si>
  <si>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</si>
  <si>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</si>
  <si>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</si>
  <si>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</si>
  <si>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</si>
  <si>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</si>
  <si>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</si>
  <si>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</si>
  <si>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</si>
  <si>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</si>
  <si>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</si>
  <si>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</si>
  <si>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</si>
  <si>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</si>
  <si>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</si>
  <si>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</si>
  <si>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</si>
  <si>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</si>
  <si>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</si>
  <si>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</si>
  <si>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</si>
  <si>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</si>
  <si>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</si>
  <si>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</si>
  <si>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</si>
  <si>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</si>
  <si>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</si>
  <si>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</si>
  <si>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</si>
  <si>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</si>
  <si>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</si>
  <si>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</si>
  <si>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</si>
  <si>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</si>
  <si>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</si>
  <si>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</si>
  <si>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</si>
  <si>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</si>
  <si>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</si>
  <si>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</si>
  <si>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</si>
  <si>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</si>
  <si>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</si>
  <si>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</si>
  <si>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</si>
  <si>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</si>
  <si>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</si>
  <si>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</si>
  <si>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</si>
  <si>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</si>
  <si>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</si>
  <si>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</si>
  <si>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</si>
  <si>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</si>
  <si>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</si>
  <si>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</si>
  <si>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</si>
  <si>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</si>
  <si>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</si>
  <si>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</si>
  <si>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</si>
  <si>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</si>
  <si>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</si>
  <si>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</si>
  <si>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</si>
  <si>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</si>
  <si>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</si>
  <si>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</si>
  <si>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</si>
  <si>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</si>
  <si>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</si>
  <si>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</si>
  <si>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</si>
  <si>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</si>
  <si>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</si>
  <si>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</si>
  <si>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</si>
  <si>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</si>
  <si>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</si>
  <si>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</si>
  <si>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</si>
  <si>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</si>
  <si>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</si>
  <si>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</si>
  <si>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</si>
  <si>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</si>
  <si>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</si>
  <si>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</si>
  <si>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</si>
  <si>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</si>
  <si>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</si>
  <si>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</si>
  <si>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</si>
  <si>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</si>
  <si>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</si>
  <si>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</si>
  <si>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</si>
  <si>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</si>
  <si>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</si>
  <si>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</si>
  <si>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</si>
  <si>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</si>
  <si>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</si>
  <si>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</si>
  <si>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</si>
  <si>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</si>
  <si>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</si>
  <si>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</si>
  <si>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</si>
  <si>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</si>
  <si>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</si>
  <si>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</si>
  <si>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</si>
  <si>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</si>
  <si>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</si>
  <si>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</si>
  <si>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</si>
  <si>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</si>
  <si>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</si>
  <si>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</si>
  <si>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</si>
  <si>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</si>
  <si>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</si>
  <si>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</si>
  <si>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</si>
  <si>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</si>
  <si>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</si>
  <si>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</si>
  <si>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</si>
  <si>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</si>
  <si>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</si>
  <si>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</si>
  <si>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</si>
  <si>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</si>
  <si>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</si>
  <si>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</si>
  <si>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</si>
  <si>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</si>
  <si>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</si>
  <si>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</si>
  <si>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</si>
  <si>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</si>
  <si>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</si>
  <si>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</si>
  <si>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</si>
  <si>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</si>
  <si>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</si>
  <si>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</si>
  <si>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</si>
  <si>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</si>
  <si>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</si>
  <si>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</si>
  <si>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</si>
  <si>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</si>
  <si>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</si>
  <si>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</si>
  <si>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</si>
  <si>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</si>
  <si>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</si>
  <si>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</si>
  <si>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</si>
  <si>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</si>
  <si>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</si>
  <si>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</si>
  <si>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</si>
  <si>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</si>
  <si>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</si>
  <si>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</si>
  <si>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</si>
  <si>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</si>
  <si>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</si>
  <si>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</si>
  <si>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</si>
  <si>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</si>
  <si>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</si>
  <si>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</si>
  <si>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</si>
  <si>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</si>
  <si>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</si>
  <si>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</si>
  <si>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</si>
  <si>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</si>
  <si>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</si>
  <si>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</si>
  <si>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</si>
  <si>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</si>
  <si>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</si>
  <si>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</si>
  <si>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</si>
  <si>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</si>
  <si>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</si>
  <si>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</si>
  <si>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</si>
  <si>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</si>
  <si>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</si>
  <si>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</si>
  <si>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</si>
  <si>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</si>
  <si>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</si>
  <si>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</si>
  <si>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</si>
  <si>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</si>
  <si>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</si>
  <si>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</si>
  <si>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</si>
  <si>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</si>
  <si>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</si>
  <si>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</si>
  <si>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</si>
  <si>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</si>
  <si>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</si>
  <si>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</si>
  <si>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</si>
  <si>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</si>
  <si>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</si>
  <si>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</si>
  <si>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</si>
  <si>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</si>
  <si>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</si>
  <si>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</si>
  <si>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</si>
  <si>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</si>
  <si>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</si>
  <si>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</si>
  <si>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</si>
  <si>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</si>
  <si>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</si>
  <si>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</si>
  <si>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</si>
  <si>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</si>
  <si>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</si>
  <si>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</si>
  <si>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</si>
  <si>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</si>
  <si>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</si>
  <si>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</si>
  <si>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</si>
  <si>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</si>
  <si>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</si>
  <si>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</si>
  <si>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</si>
  <si>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</si>
  <si>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</si>
  <si>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</si>
  <si>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</si>
  <si>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</si>
  <si>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</si>
  <si>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</si>
  <si>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</si>
  <si>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</si>
  <si>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</si>
  <si>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</si>
  <si>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</si>
  <si>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</si>
  <si>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</si>
  <si>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</si>
  <si>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</si>
  <si>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</si>
  <si>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</si>
  <si>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</si>
  <si>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</si>
  <si>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</si>
  <si>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</si>
  <si>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</si>
  <si>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</si>
  <si>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</si>
  <si>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</si>
  <si>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</si>
  <si>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</si>
  <si>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</si>
  <si>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</si>
  <si>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</si>
  <si>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</si>
  <si>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</si>
  <si>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</si>
  <si>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</si>
  <si>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</si>
  <si>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</si>
  <si>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</si>
  <si>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</si>
  <si>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</si>
  <si>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</si>
  <si>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</si>
  <si>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</si>
  <si>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</si>
  <si>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</si>
  <si>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</si>
  <si>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</si>
  <si>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</si>
  <si>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</si>
  <si>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</si>
  <si>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</si>
  <si>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</si>
  <si>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</si>
  <si>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</si>
  <si>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</si>
  <si>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</si>
  <si>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</si>
  <si>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</si>
  <si>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</si>
  <si>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</si>
  <si>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</si>
  <si>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</si>
  <si>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</si>
  <si>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</si>
  <si>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</si>
  <si>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</si>
  <si>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</si>
  <si>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</si>
  <si>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</si>
  <si>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</si>
  <si>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</si>
  <si>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</si>
  <si>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</si>
  <si>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</si>
  <si>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</si>
  <si>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</si>
  <si>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</si>
  <si>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</si>
  <si>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</si>
  <si>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</si>
  <si>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</si>
  <si>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</si>
  <si>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</si>
  <si>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</si>
  <si>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</si>
  <si>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</si>
  <si>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</si>
  <si>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</si>
  <si>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</si>
  <si>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</si>
  <si>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</si>
  <si>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</si>
  <si>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</si>
  <si>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</si>
  <si>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</si>
  <si>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</si>
  <si>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</si>
  <si>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</si>
  <si>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</si>
  <si>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</si>
  <si>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</si>
  <si>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</si>
  <si>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</si>
  <si>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</si>
  <si>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</si>
  <si>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</si>
  <si>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</si>
  <si>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</si>
  <si>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</si>
  <si>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</si>
  <si>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</si>
  <si>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</si>
  <si>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</si>
  <si>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</si>
  <si>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</si>
  <si>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</si>
  <si>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</si>
  <si>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</si>
  <si>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</si>
  <si>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</si>
  <si>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</si>
  <si>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</si>
  <si>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</si>
  <si>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</si>
  <si>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</si>
  <si>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</si>
  <si>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</si>
  <si>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</si>
  <si>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</si>
  <si>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</si>
  <si>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</si>
  <si>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</si>
  <si>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</si>
  <si>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</si>
  <si>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</si>
  <si>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</si>
  <si>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</si>
  <si>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</si>
  <si>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</si>
  <si>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</si>
  <si>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</si>
  <si>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</si>
  <si>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</si>
  <si>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</si>
  <si>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</si>
  <si>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</si>
  <si>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</si>
  <si>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</si>
  <si>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</si>
  <si>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</si>
  <si>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</si>
  <si>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</si>
  <si>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</si>
  <si>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</si>
  <si>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</si>
  <si>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</si>
  <si>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</si>
  <si>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</si>
  <si>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</si>
  <si>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</si>
  <si>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</si>
  <si>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</si>
  <si>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</si>
  <si>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</si>
  <si>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</si>
  <si>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</si>
  <si>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</si>
  <si>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</si>
  <si>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</si>
  <si>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</si>
  <si>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</si>
  <si>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</si>
  <si>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</si>
  <si>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</si>
  <si>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</si>
  <si>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</si>
  <si>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</si>
  <si>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</si>
  <si>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</si>
  <si>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</si>
  <si>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</si>
  <si>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</si>
  <si>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</si>
  <si>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</si>
  <si>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</si>
  <si>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</si>
  <si>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</si>
  <si>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</si>
  <si>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</si>
  <si>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</si>
  <si>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</si>
  <si>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</si>
  <si>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</si>
  <si>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</si>
  <si>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</si>
  <si>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</si>
  <si>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</si>
  <si>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</si>
  <si>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</si>
  <si>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</si>
  <si>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</si>
  <si>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</si>
  <si>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</si>
  <si>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</si>
  <si>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</si>
  <si>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</si>
  <si>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</si>
  <si>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</si>
  <si>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</si>
  <si>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</si>
  <si>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</si>
  <si>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</si>
  <si>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</si>
  <si>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</si>
  <si>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</si>
  <si>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</si>
  <si>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</si>
  <si>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</si>
  <si>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</si>
  <si>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</si>
  <si>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</si>
  <si>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</si>
  <si>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</si>
  <si>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</si>
  <si>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</si>
  <si>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</si>
  <si>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</si>
  <si>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</si>
  <si>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</si>
  <si>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</si>
  <si>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</si>
  <si>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</si>
  <si>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</si>
  <si>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</si>
  <si>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</si>
  <si>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</si>
  <si>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</si>
  <si>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</si>
  <si>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</si>
  <si>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</si>
  <si>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</si>
  <si>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</si>
  <si>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</si>
  <si>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</si>
  <si>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</si>
  <si>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</si>
  <si>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</si>
  <si>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</si>
  <si>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</si>
  <si>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</si>
  <si>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</si>
  <si>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</si>
  <si>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</si>
  <si>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</si>
  <si>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</si>
  <si>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</si>
  <si>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</si>
  <si>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</si>
  <si>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</si>
  <si>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</si>
  <si>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</si>
  <si>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</si>
  <si>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</si>
  <si>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</si>
  <si>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</si>
  <si>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</si>
  <si>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</si>
  <si>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</si>
  <si>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</si>
  <si>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</si>
  <si>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</si>
  <si>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</si>
  <si>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</si>
  <si>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</si>
  <si>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</si>
  <si>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</si>
  <si>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</si>
  <si>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</si>
  <si>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</si>
  <si>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</si>
  <si>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</si>
  <si>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</si>
  <si>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</si>
  <si>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</si>
  <si>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</si>
  <si>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</si>
  <si>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</si>
  <si>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</si>
  <si>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</si>
  <si>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</si>
  <si>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</si>
  <si>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</si>
  <si>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</si>
  <si>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</si>
  <si>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</si>
  <si>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</si>
  <si>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</si>
  <si>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</si>
  <si>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</si>
  <si>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</si>
  <si>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</si>
  <si>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</si>
  <si>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</si>
  <si>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</si>
  <si>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</si>
  <si>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</si>
  <si>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</si>
  <si>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</si>
  <si>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</si>
  <si>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</si>
  <si>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</si>
  <si>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</si>
  <si>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</si>
  <si>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</si>
  <si>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</si>
  <si>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</si>
  <si>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</si>
  <si>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</si>
  <si>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</si>
  <si>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</si>
  <si>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</si>
  <si>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</si>
  <si>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</si>
  <si>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</si>
  <si>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</si>
  <si>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</si>
  <si>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</si>
  <si>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</si>
  <si>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</si>
  <si>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</si>
  <si>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</si>
  <si>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</si>
  <si>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</si>
  <si>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</si>
  <si>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</si>
  <si>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</si>
  <si>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</si>
  <si>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</si>
  <si>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</si>
  <si>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</si>
  <si>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</si>
  <si>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</si>
  <si>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</si>
  <si>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</si>
  <si>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</si>
  <si>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</si>
  <si>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</si>
  <si>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</si>
  <si>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</si>
  <si>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</si>
  <si>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</si>
  <si>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</si>
  <si>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</si>
  <si>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</si>
  <si>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</si>
  <si>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</si>
  <si>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</si>
  <si>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</si>
  <si>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</si>
  <si>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</si>
  <si>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</si>
  <si>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</si>
  <si>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</si>
  <si>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</si>
  <si>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</si>
  <si>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</si>
  <si>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</si>
  <si>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</si>
  <si>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</si>
  <si>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</si>
  <si>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</si>
  <si>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</si>
  <si>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</si>
  <si>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</si>
  <si>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</si>
  <si>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</si>
  <si>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</si>
  <si>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</si>
  <si>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</si>
  <si>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</si>
  <si>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</si>
  <si>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</si>
  <si>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</si>
  <si>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</si>
  <si>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</si>
  <si>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</si>
  <si>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</si>
  <si>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</si>
  <si>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</si>
  <si>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</si>
  <si>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</si>
  <si>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</si>
  <si>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</si>
  <si>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</si>
  <si>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</si>
  <si>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</si>
  <si>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</si>
  <si>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</si>
  <si>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</si>
  <si>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</si>
  <si>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</si>
  <si>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</si>
  <si>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</si>
  <si>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</si>
  <si>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</si>
  <si>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</si>
  <si>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</si>
  <si>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</si>
  <si>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</si>
  <si>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</si>
  <si>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</si>
  <si>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</si>
  <si>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</si>
  <si>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</si>
  <si>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</si>
  <si>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</si>
  <si>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</si>
  <si>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</si>
  <si>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</si>
  <si>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</si>
  <si>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</si>
  <si>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</si>
  <si>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</si>
  <si>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</si>
  <si>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</si>
  <si>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</si>
  <si>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</si>
  <si>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</si>
  <si>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</si>
  <si>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</si>
  <si>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</si>
  <si>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</si>
  <si>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</si>
  <si>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</si>
  <si>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</si>
  <si>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</si>
  <si>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</si>
  <si>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</si>
  <si>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</si>
  <si>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</si>
  <si>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</si>
  <si>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</si>
  <si>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</si>
  <si>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</si>
  <si>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</si>
  <si>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</si>
  <si>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</si>
  <si>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</si>
  <si>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</si>
  <si>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</si>
  <si>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</si>
  <si>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</si>
  <si>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</si>
  <si>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</si>
  <si>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</si>
  <si>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</si>
  <si>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</si>
  <si>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</si>
  <si>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</si>
  <si>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</si>
  <si>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</si>
  <si>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</si>
  <si>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</si>
  <si>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</si>
  <si>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</si>
  <si>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</si>
  <si>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</si>
  <si>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</si>
  <si>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</si>
  <si>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</si>
  <si>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</si>
  <si>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</si>
  <si>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</si>
  <si>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</si>
  <si>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</si>
  <si>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</si>
  <si>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</si>
  <si>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</si>
  <si>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</si>
  <si>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</si>
  <si>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</si>
  <si>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</si>
  <si>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</si>
  <si>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</si>
  <si>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</si>
  <si>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</si>
  <si>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</si>
  <si>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</si>
  <si>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</si>
  <si>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</si>
  <si>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</si>
  <si>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</si>
  <si>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</si>
  <si>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</si>
  <si>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</si>
  <si>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</si>
  <si>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</si>
  <si>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</si>
  <si>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</si>
  <si>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</si>
  <si>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</si>
  <si>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</si>
  <si>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</si>
  <si>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</si>
  <si>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</si>
  <si>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</si>
  <si>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</si>
  <si>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</si>
  <si>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</si>
  <si>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</si>
  <si>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</si>
  <si>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</si>
  <si>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</si>
  <si>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</si>
  <si>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</si>
  <si>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</si>
  <si>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</si>
  <si>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</si>
  <si>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</si>
  <si>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</si>
  <si>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</si>
  <si>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</si>
  <si>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</si>
  <si>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</si>
  <si>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</si>
  <si>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</si>
  <si>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</si>
  <si>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</si>
  <si>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</si>
  <si>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</si>
  <si>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</si>
  <si>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</si>
  <si>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</si>
  <si>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</si>
  <si>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</si>
  <si>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</si>
  <si>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</si>
  <si>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</si>
  <si>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</si>
  <si>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</si>
  <si>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</si>
  <si>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</si>
  <si>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</si>
  <si>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</si>
  <si>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</si>
  <si>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</si>
  <si>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</si>
  <si>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</si>
  <si>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</si>
  <si>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</si>
  <si>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</si>
  <si>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</si>
  <si>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</si>
  <si>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</si>
  <si>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</si>
  <si>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</si>
  <si>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</si>
  <si>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</si>
  <si>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</si>
  <si>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</si>
  <si>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</si>
  <si>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</si>
  <si>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</si>
  <si>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</si>
  <si>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</si>
  <si>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</si>
  <si>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</si>
  <si>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</si>
  <si>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</si>
  <si>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</si>
  <si>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</si>
  <si>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</si>
  <si>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</si>
  <si>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</si>
  <si>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</si>
  <si>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</si>
  <si>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</si>
  <si>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</si>
  <si>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</si>
  <si>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</si>
  <si>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</si>
  <si>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</si>
  <si>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</si>
  <si>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</si>
  <si>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</si>
  <si>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</si>
  <si>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</si>
  <si>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</si>
  <si>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</si>
  <si>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</si>
  <si>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</si>
  <si>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</si>
  <si>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</si>
  <si>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</si>
  <si>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</si>
  <si>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</si>
  <si>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</si>
  <si>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</si>
  <si>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</si>
  <si>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</si>
  <si>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</si>
  <si>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</si>
  <si>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</si>
  <si>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</si>
  <si>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</si>
  <si>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</si>
  <si>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</si>
  <si>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</si>
  <si>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</si>
  <si>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</si>
  <si>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</si>
  <si>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</si>
  <si>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</si>
  <si>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</si>
  <si>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</si>
  <si>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</si>
  <si>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</si>
  <si>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</si>
  <si>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</si>
  <si>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</si>
  <si>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</si>
  <si>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</si>
  <si>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</si>
  <si>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</si>
  <si>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</si>
  <si>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</si>
  <si>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</si>
  <si>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</si>
  <si>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</si>
  <si>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</si>
  <si>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</si>
  <si>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</si>
  <si>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</si>
  <si>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</si>
  <si>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</si>
  <si>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</si>
  <si>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</si>
  <si>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</si>
  <si>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</si>
  <si>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</si>
  <si>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</si>
  <si>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</si>
  <si>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</si>
  <si>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</si>
  <si>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</si>
  <si>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</si>
  <si>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</si>
  <si>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</si>
  <si>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</si>
  <si>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</si>
  <si>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</si>
  <si>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</si>
  <si>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</si>
  <si>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</si>
  <si>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</si>
  <si>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</si>
  <si>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</si>
  <si>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</si>
  <si>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</si>
  <si>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</si>
  <si>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</si>
  <si>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</si>
  <si>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</si>
  <si>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</si>
  <si>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</si>
  <si>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</si>
  <si>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</si>
  <si>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</si>
  <si>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</si>
  <si>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</si>
  <si>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</si>
  <si>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</si>
  <si>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</si>
  <si>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</si>
  <si>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</si>
  <si>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</si>
  <si>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</si>
  <si>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</si>
  <si>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</si>
  <si>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</si>
  <si>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</si>
  <si>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</si>
  <si>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</si>
  <si>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</si>
  <si>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</si>
  <si>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</si>
  <si>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</si>
  <si>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</si>
  <si>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</si>
  <si>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</si>
  <si>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</si>
  <si>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</si>
  <si>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</si>
  <si>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</si>
  <si>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</si>
  <si>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</si>
  <si>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</si>
  <si>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</si>
  <si>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</si>
  <si>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</si>
  <si>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</si>
  <si>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</si>
  <si>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</si>
  <si>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</si>
  <si>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</si>
  <si>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</si>
  <si>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</si>
  <si>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</si>
  <si>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</si>
  <si>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</si>
  <si>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</si>
  <si>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</si>
  <si>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</si>
  <si>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</si>
  <si>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</si>
  <si>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</si>
  <si>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</si>
  <si>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</si>
  <si>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</si>
  <si>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</si>
  <si>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</si>
  <si>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</si>
  <si>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</si>
  <si>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</si>
  <si>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</si>
  <si>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</si>
  <si>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</si>
  <si>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</si>
  <si>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</si>
  <si>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</si>
  <si>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</si>
  <si>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</si>
  <si>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</si>
  <si>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</si>
  <si>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</si>
  <si>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</si>
  <si>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</si>
  <si>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</si>
  <si>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</si>
  <si>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</si>
  <si>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</si>
  <si>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</si>
  <si>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</si>
  <si>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</si>
  <si>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</si>
  <si>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</si>
  <si>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</si>
  <si>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</si>
  <si>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</si>
  <si>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</si>
  <si>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</si>
  <si>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</si>
  <si>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</si>
  <si>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</si>
  <si>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</si>
  <si>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</si>
  <si>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</si>
  <si>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</si>
  <si>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</si>
  <si>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</si>
  <si>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</si>
  <si>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</si>
  <si>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</si>
  <si>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</si>
  <si>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</si>
  <si>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</si>
  <si>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</si>
  <si>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</si>
  <si>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</si>
  <si>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</si>
  <si>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</si>
  <si>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</si>
  <si>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</si>
  <si>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</si>
  <si>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</si>
  <si>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</si>
  <si>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</si>
  <si>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</si>
  <si>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</si>
  <si>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</si>
  <si>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</si>
  <si>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</si>
  <si>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</si>
  <si>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</si>
  <si>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</si>
  <si>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</si>
  <si>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</si>
  <si>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</si>
  <si>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</si>
  <si>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</si>
  <si>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</si>
  <si>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</si>
  <si>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</si>
  <si>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</si>
  <si>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</si>
  <si>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</si>
  <si>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</si>
  <si>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</si>
  <si>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</si>
  <si>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</si>
  <si>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</si>
  <si>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</si>
  <si>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</si>
  <si>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</si>
  <si>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</si>
  <si>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</si>
  <si>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</si>
  <si>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</si>
  <si>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</si>
  <si>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</si>
  <si>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</si>
  <si>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</si>
  <si>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</si>
  <si>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</si>
  <si>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</si>
  <si>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</si>
  <si>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</si>
  <si>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</si>
  <si>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</si>
  <si>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</si>
  <si>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</si>
  <si>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</si>
  <si>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</si>
  <si>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</si>
  <si>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</si>
  <si>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</si>
  <si>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</si>
  <si>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</si>
  <si>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</si>
  <si>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</si>
  <si>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</si>
  <si>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</si>
  <si>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</si>
  <si>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</si>
  <si>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</si>
  <si>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</si>
  <si>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</si>
  <si>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</si>
  <si>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</si>
  <si>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</si>
  <si>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</si>
  <si>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</si>
  <si>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</si>
  <si>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</si>
  <si>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</si>
  <si>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</si>
  <si>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</si>
  <si>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</si>
  <si>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</si>
  <si>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</si>
  <si>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</si>
  <si>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</si>
  <si>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</si>
  <si>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</si>
  <si>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</si>
  <si>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</si>
  <si>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</si>
  <si>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</si>
  <si>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</si>
  <si>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</si>
  <si>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</si>
  <si>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</si>
  <si>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</si>
  <si>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</si>
  <si>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</si>
  <si>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</si>
  <si>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</si>
  <si>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</si>
  <si>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</si>
  <si>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</si>
  <si>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</si>
  <si>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</si>
  <si>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</si>
  <si>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</si>
  <si>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</si>
  <si>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</si>
  <si>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</si>
  <si>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</si>
  <si>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</si>
  <si>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</si>
  <si>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</si>
  <si>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</si>
  <si>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</si>
  <si>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</si>
  <si>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</si>
  <si>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</si>
  <si>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</si>
  <si>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</si>
  <si>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</si>
  <si>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</si>
  <si>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</si>
  <si>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</si>
  <si>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</si>
  <si>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</si>
  <si>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</si>
  <si>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</si>
  <si>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</si>
  <si>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</si>
  <si>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</si>
  <si>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</si>
  <si>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</si>
  <si>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</si>
  <si>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</si>
  <si>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</si>
  <si>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</si>
  <si>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</si>
  <si>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</si>
  <si>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</si>
  <si>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</si>
  <si>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</si>
  <si>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</si>
  <si>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</si>
  <si>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</si>
  <si>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</si>
  <si>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</si>
  <si>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</si>
  <si>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</si>
  <si>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</si>
  <si>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</si>
  <si>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</si>
  <si>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</si>
  <si>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</si>
  <si>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</si>
  <si>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</si>
  <si>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</si>
  <si>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</si>
  <si>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</si>
  <si>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</si>
  <si>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</si>
  <si>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</si>
  <si>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</si>
  <si>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</si>
  <si>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</si>
  <si>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</si>
  <si>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</si>
  <si>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</si>
  <si>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</si>
  <si>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</si>
  <si>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</si>
  <si>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</si>
  <si>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</si>
  <si>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</si>
  <si>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</si>
  <si>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</si>
  <si>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</si>
  <si>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</si>
  <si>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</si>
  <si>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</si>
  <si>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</si>
  <si>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</si>
  <si>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</si>
  <si>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</si>
  <si>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</si>
  <si>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</si>
  <si>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</si>
  <si>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</si>
  <si>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</si>
  <si>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</si>
  <si>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</si>
  <si>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</si>
  <si>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</si>
  <si>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</si>
  <si>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</si>
  <si>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</si>
  <si>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</si>
  <si>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</si>
  <si>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</si>
  <si>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</si>
  <si>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</si>
  <si>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</si>
  <si>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</si>
  <si>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</si>
  <si>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</si>
  <si>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</si>
  <si>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</si>
  <si>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</si>
  <si>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</si>
  <si>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</si>
  <si>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</si>
  <si>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</si>
  <si>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</si>
  <si>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</si>
  <si>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</si>
  <si>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</si>
  <si>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</si>
  <si>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</si>
  <si>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</si>
  <si>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</si>
  <si>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</si>
  <si>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</si>
  <si>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</si>
  <si>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</si>
  <si>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</si>
  <si>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</si>
  <si>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</si>
  <si>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</si>
  <si>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</si>
  <si>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</si>
  <si>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</si>
  <si>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</si>
  <si>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</si>
  <si>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</si>
  <si>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</si>
  <si>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</si>
  <si>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</si>
  <si>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</si>
  <si>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</si>
  <si>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</si>
  <si>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</si>
  <si>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</si>
  <si>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</si>
  <si>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</si>
  <si>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</si>
  <si>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</si>
  <si>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</si>
  <si>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</si>
  <si>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</si>
  <si>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</si>
  <si>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</si>
  <si>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</si>
  <si>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</si>
  <si>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</si>
  <si>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</si>
  <si>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</si>
  <si>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</si>
  <si>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</si>
  <si>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</si>
  <si>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</si>
  <si>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</si>
  <si>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</si>
  <si>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</si>
  <si>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</si>
  <si>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</si>
  <si>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</si>
  <si>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</si>
  <si>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</si>
  <si>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</si>
  <si>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</si>
  <si>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</si>
  <si>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</si>
  <si>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</si>
  <si>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</si>
  <si>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</si>
  <si>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</si>
  <si>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</si>
  <si>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</si>
  <si>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</si>
  <si>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</si>
  <si>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</si>
  <si>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</si>
  <si>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</si>
  <si>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</si>
  <si>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</si>
  <si>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</si>
  <si>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</si>
  <si>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</si>
  <si>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</si>
  <si>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</si>
  <si>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</si>
  <si>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</si>
  <si>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</si>
  <si>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</si>
  <si>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</si>
  <si>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</si>
  <si>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</si>
  <si>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</si>
  <si>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</si>
  <si>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</si>
  <si>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</si>
  <si>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</si>
  <si>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</si>
  <si>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</si>
  <si>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</si>
  <si>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</si>
  <si>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</si>
  <si>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</si>
  <si>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</si>
  <si>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</si>
  <si>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</si>
  <si>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</si>
  <si>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</si>
  <si>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</si>
  <si>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</si>
  <si>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</si>
  <si>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</si>
  <si>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</si>
  <si>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</si>
  <si>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</si>
  <si>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</si>
  <si>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</si>
  <si>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</si>
  <si>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</si>
  <si>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</si>
  <si>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</si>
  <si>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</si>
  <si>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</si>
  <si>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</si>
  <si>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</si>
  <si>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</si>
  <si>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</si>
  <si>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</si>
  <si>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</si>
  <si>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</si>
  <si>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</si>
  <si>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</si>
  <si>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</si>
  <si>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</si>
  <si>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</si>
  <si>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</si>
  <si>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</si>
  <si>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</si>
  <si>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</si>
  <si>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</si>
  <si>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</si>
  <si>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</si>
  <si>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</si>
  <si>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</si>
  <si>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</si>
  <si>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</si>
  <si>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</si>
  <si>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</si>
  <si>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</si>
  <si>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</si>
  <si>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</si>
  <si>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</si>
  <si>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</si>
  <si>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</si>
  <si>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</si>
  <si>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</si>
  <si>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</si>
  <si>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</si>
  <si>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</si>
  <si>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</si>
  <si>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</si>
  <si>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</si>
  <si>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</si>
  <si>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</si>
  <si>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</si>
  <si>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</si>
  <si>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</si>
  <si>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</si>
  <si>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</si>
  <si>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</si>
  <si>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</si>
  <si>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</si>
  <si>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</si>
  <si>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</si>
  <si>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</si>
  <si>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</si>
  <si>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</si>
  <si>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</si>
  <si>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</si>
  <si>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</si>
  <si>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</si>
  <si>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</si>
  <si>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</si>
  <si>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</si>
  <si>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</si>
  <si>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</si>
  <si>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</si>
  <si>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</si>
  <si>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</si>
  <si>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</si>
  <si>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</si>
  <si>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</si>
  <si>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</si>
  <si>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</si>
  <si>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</si>
  <si>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</si>
  <si>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</si>
  <si>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</si>
  <si>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</si>
  <si>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</si>
  <si>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</si>
  <si>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</si>
  <si>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</si>
  <si>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</si>
  <si>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</si>
  <si>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</si>
  <si>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</si>
  <si>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</si>
  <si>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</si>
  <si>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</si>
  <si>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</si>
  <si>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</si>
  <si>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</si>
  <si>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</si>
  <si>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</si>
  <si>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</si>
  <si>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</si>
  <si>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</si>
  <si>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</si>
  <si>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</si>
  <si>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</si>
  <si>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</si>
  <si>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</si>
  <si>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</si>
  <si>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</si>
  <si>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</si>
  <si>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</si>
  <si>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</si>
  <si>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</si>
  <si>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</si>
  <si>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</si>
  <si>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</si>
  <si>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</si>
  <si>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</si>
  <si>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</si>
  <si>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</si>
  <si>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</si>
  <si>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</si>
  <si>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</si>
  <si>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</si>
  <si>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</si>
  <si>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</si>
  <si>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</si>
  <si>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</si>
  <si>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</si>
  <si>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</si>
  <si>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</si>
  <si>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</si>
  <si>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</si>
  <si>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</si>
  <si>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</si>
  <si>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</si>
  <si>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</si>
  <si>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</si>
  <si>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</si>
  <si>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</si>
  <si>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</si>
  <si>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</si>
  <si>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</si>
  <si>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</si>
  <si>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</si>
  <si>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</si>
  <si>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</si>
  <si>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</si>
  <si>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</si>
  <si>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</si>
  <si>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</si>
  <si>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</si>
  <si>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</si>
  <si>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</si>
  <si>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</si>
  <si>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</si>
  <si>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</si>
  <si>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</si>
  <si>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</si>
  <si>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</si>
  <si>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</si>
  <si>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</si>
  <si>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</si>
  <si>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</si>
  <si>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</si>
  <si>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</si>
  <si>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</si>
  <si>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</si>
  <si>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</si>
  <si>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</si>
  <si>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</si>
  <si>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</si>
  <si>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</si>
  <si>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</si>
  <si>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</si>
  <si>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</si>
  <si>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</si>
  <si>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</si>
  <si>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</si>
  <si>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</si>
  <si>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</si>
  <si>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</si>
  <si>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</si>
  <si>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</si>
  <si>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</si>
  <si>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</si>
  <si>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</si>
  <si>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</si>
  <si>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</si>
  <si>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</si>
  <si>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</si>
  <si>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</si>
  <si>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</si>
  <si>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</si>
  <si>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</si>
  <si>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</si>
  <si>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</si>
  <si>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</si>
  <si>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</si>
  <si>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</si>
  <si>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</si>
  <si>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</si>
  <si>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</si>
  <si>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</si>
  <si>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</si>
  <si>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</si>
  <si>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</si>
  <si>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</si>
  <si>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</si>
  <si>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</si>
  <si>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</si>
  <si>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</si>
  <si>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</si>
  <si>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</si>
  <si>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</si>
  <si>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</si>
  <si>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</si>
  <si>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</si>
  <si>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</si>
  <si>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</si>
  <si>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</si>
  <si>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</si>
  <si>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</si>
  <si>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</si>
  <si>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</si>
  <si>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</si>
  <si>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</si>
  <si>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</si>
  <si>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</si>
  <si>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</si>
  <si>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</si>
  <si>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</si>
  <si>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</si>
  <si>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</si>
  <si>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</si>
  <si>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</si>
  <si>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</si>
  <si>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</si>
  <si>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</si>
  <si>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</si>
  <si>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</si>
  <si>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</si>
  <si>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</si>
  <si>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</si>
  <si>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</si>
  <si>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</si>
  <si>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</si>
  <si>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</si>
  <si>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</si>
  <si>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</si>
  <si>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</si>
  <si>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</si>
  <si>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</si>
  <si>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</si>
  <si>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</si>
  <si>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</si>
  <si>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</si>
  <si>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</si>
  <si>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</si>
  <si>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</si>
  <si>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</si>
  <si>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</si>
  <si>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</si>
  <si>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</si>
  <si>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</si>
  <si>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</si>
  <si>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</si>
  <si>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</si>
  <si>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</si>
  <si>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</si>
  <si>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</si>
  <si>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</si>
  <si>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</si>
  <si>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</si>
  <si>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</si>
  <si>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</si>
  <si>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</si>
  <si>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</si>
  <si>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</si>
  <si>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</si>
  <si>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</si>
  <si>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</si>
  <si>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</si>
  <si>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</si>
  <si>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</si>
  <si>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</si>
  <si>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</si>
  <si>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</si>
  <si>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</si>
  <si>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</si>
  <si>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</si>
  <si>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</si>
  <si>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</si>
  <si>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</si>
  <si>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</si>
  <si>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</si>
  <si>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</si>
  <si>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</si>
  <si>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</si>
  <si>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</si>
  <si>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</si>
  <si>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</si>
  <si>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</si>
  <si>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</si>
  <si>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</si>
  <si>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</si>
  <si>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</si>
  <si>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</si>
  <si>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</si>
  <si>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</si>
  <si>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</si>
  <si>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</si>
  <si>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</si>
  <si>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</si>
  <si>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</si>
  <si>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</si>
  <si>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</si>
  <si>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</si>
  <si>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</si>
  <si>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</si>
  <si>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</si>
  <si>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</si>
  <si>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</si>
  <si>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</si>
  <si>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</si>
  <si>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</si>
  <si>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</si>
  <si>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</si>
  <si>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</si>
  <si>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</si>
  <si>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</si>
  <si>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</si>
  <si>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</si>
  <si>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</si>
  <si>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</si>
  <si>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</si>
  <si>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</si>
  <si>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</si>
  <si>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</si>
  <si>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</si>
  <si>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</si>
  <si>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</si>
  <si>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</si>
  <si>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</si>
  <si>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</si>
  <si>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</si>
  <si>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</si>
  <si>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</si>
  <si>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</si>
  <si>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</si>
  <si>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</si>
  <si>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</si>
  <si>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</si>
  <si>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</si>
  <si>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</si>
  <si>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</si>
  <si>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</si>
  <si>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</si>
  <si>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</si>
  <si>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</si>
  <si>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</si>
  <si>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</si>
  <si>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</si>
  <si>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</si>
  <si>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</si>
  <si>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</si>
  <si>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</si>
  <si>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</si>
  <si>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</si>
  <si>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</si>
  <si>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</si>
  <si>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</si>
  <si>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</si>
  <si>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</si>
  <si>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</si>
  <si>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</si>
  <si>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</si>
  <si>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</si>
  <si>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</si>
  <si>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</si>
  <si>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</si>
  <si>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</si>
  <si>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</si>
  <si>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</si>
  <si>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</si>
  <si>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</si>
  <si>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</si>
  <si>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</si>
  <si>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</si>
  <si>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</si>
  <si>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</si>
  <si>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</si>
  <si>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</si>
  <si>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</si>
  <si>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</si>
  <si>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</si>
  <si>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</si>
  <si>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</si>
  <si>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</si>
  <si>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</si>
  <si>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</si>
  <si>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</si>
  <si>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</si>
  <si>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</si>
  <si>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</si>
  <si>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</si>
  <si>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</si>
  <si>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</si>
  <si>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</si>
  <si>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</si>
  <si>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</si>
  <si>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</si>
  <si>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</si>
  <si>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</si>
  <si>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</si>
  <si>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</si>
  <si>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</si>
  <si>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</si>
  <si>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</si>
  <si>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</si>
  <si>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</si>
  <si>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</si>
  <si>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</si>
  <si>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</si>
  <si>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</si>
  <si>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</si>
  <si>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</si>
  <si>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</si>
  <si>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</si>
  <si>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</si>
  <si>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</si>
  <si>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</si>
  <si>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</si>
  <si>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</si>
  <si>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</si>
  <si>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</si>
  <si>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</si>
  <si>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</si>
  <si>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</si>
  <si>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</si>
  <si>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</si>
  <si>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</si>
  <si>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</si>
  <si>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</si>
  <si>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</si>
  <si>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</si>
  <si>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</si>
  <si>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</si>
  <si>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</si>
  <si>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</si>
  <si>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</si>
  <si>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</si>
  <si>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</si>
  <si>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</si>
  <si>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</si>
  <si>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</si>
  <si>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</si>
  <si>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</si>
  <si>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</si>
  <si>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</si>
  <si>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</si>
  <si>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</si>
  <si>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</si>
  <si>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</si>
  <si>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</si>
  <si>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</si>
  <si>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</si>
  <si>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</si>
  <si>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</si>
  <si>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</si>
  <si>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</si>
  <si>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</si>
  <si>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</si>
  <si>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</si>
  <si>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</si>
  <si>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</si>
  <si>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</si>
  <si>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</si>
  <si>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</si>
  <si>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</si>
  <si>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</si>
  <si>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</si>
  <si>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</si>
  <si>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</si>
  <si>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</si>
  <si>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</si>
  <si>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</si>
  <si>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</si>
  <si>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</si>
  <si>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</si>
  <si>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</si>
  <si>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</si>
  <si>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</si>
  <si>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</si>
  <si>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</si>
  <si>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</si>
  <si>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</si>
  <si>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</si>
  <si>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</si>
  <si>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</si>
  <si>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</si>
  <si>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</si>
  <si>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</si>
  <si>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</si>
  <si>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</si>
  <si>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</si>
  <si>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</si>
  <si>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</si>
  <si>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</si>
  <si>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</si>
  <si>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</si>
  <si>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</si>
  <si>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</si>
  <si>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</si>
  <si>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</si>
  <si>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</si>
  <si>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</si>
  <si>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</si>
  <si>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</si>
  <si>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</si>
  <si>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</si>
  <si>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</si>
  <si>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</si>
  <si>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</si>
  <si>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</si>
  <si>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</si>
  <si>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</si>
  <si>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</si>
  <si>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</si>
  <si>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</si>
  <si>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</si>
  <si>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</si>
  <si>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</si>
  <si>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</si>
  <si>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</si>
  <si>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</si>
  <si>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</si>
  <si>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</si>
  <si>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</si>
  <si>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</si>
  <si>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</si>
  <si>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</si>
  <si>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</si>
  <si>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</si>
  <si>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</si>
  <si>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</si>
  <si>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</si>
  <si>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</si>
  <si>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</si>
  <si>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</si>
  <si>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</si>
  <si>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</si>
  <si>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</si>
  <si>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</si>
  <si>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</si>
  <si>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</si>
  <si>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</si>
  <si>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</si>
  <si>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</si>
  <si>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</si>
  <si>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</si>
  <si>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</si>
  <si>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</si>
  <si>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</si>
  <si>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</si>
  <si>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</si>
  <si>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</si>
  <si>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</si>
  <si>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</si>
  <si>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</si>
  <si>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</si>
  <si>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</si>
  <si>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</si>
  <si>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</si>
  <si>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</si>
  <si>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</si>
  <si>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</si>
  <si>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</si>
  <si>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</si>
  <si>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</si>
  <si>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</si>
  <si>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</si>
  <si>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</si>
  <si>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</si>
  <si>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</si>
  <si>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</si>
  <si>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</si>
  <si>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</si>
  <si>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</si>
  <si>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</si>
  <si>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</si>
  <si>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</si>
  <si>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</si>
  <si>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</si>
  <si>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</si>
  <si>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</si>
  <si>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</si>
  <si>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</si>
  <si>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</si>
  <si>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</si>
  <si>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</si>
  <si>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</si>
  <si>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</si>
  <si>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</si>
  <si>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</si>
  <si>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</si>
  <si>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</si>
  <si>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</si>
  <si>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</si>
  <si>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</si>
  <si>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</si>
  <si>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</si>
  <si>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</si>
  <si>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</si>
  <si>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</si>
  <si>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</si>
  <si>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</si>
  <si>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</si>
  <si>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</si>
  <si>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</si>
  <si>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</si>
  <si>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</si>
  <si>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</si>
  <si>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</si>
  <si>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</si>
  <si>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</si>
  <si>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</si>
  <si>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</si>
  <si>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</si>
  <si>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</si>
  <si>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</si>
  <si>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</si>
  <si>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</si>
  <si>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</si>
  <si>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</si>
  <si>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</si>
  <si>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</si>
  <si>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</si>
  <si>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</si>
  <si>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</si>
  <si>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</si>
  <si>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</si>
  <si>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</si>
  <si>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</si>
  <si>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</si>
  <si>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</si>
  <si>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</si>
  <si>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</si>
  <si>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</si>
  <si>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</si>
  <si>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</si>
  <si>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</si>
  <si>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</si>
  <si>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</si>
  <si>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</si>
  <si>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</si>
  <si>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</si>
  <si>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</si>
  <si>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</si>
  <si>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</si>
  <si>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</si>
  <si>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</si>
  <si>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</si>
  <si>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</si>
  <si>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</si>
  <si>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</si>
  <si>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</si>
  <si>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</si>
  <si>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</si>
  <si>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</si>
  <si>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</si>
  <si>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</si>
  <si>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</si>
  <si>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</si>
  <si>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</si>
  <si>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</si>
  <si>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</si>
  <si>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</si>
  <si>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</si>
  <si>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</si>
  <si>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</si>
  <si>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</si>
  <si>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</si>
  <si>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</si>
  <si>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</si>
  <si>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</si>
  <si>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</si>
  <si>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</si>
  <si>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</si>
  <si>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</si>
  <si>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</si>
  <si>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</si>
  <si>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</si>
  <si>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</si>
  <si>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</si>
  <si>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</si>
  <si>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</si>
  <si>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</si>
  <si>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</si>
  <si>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</si>
  <si>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</si>
  <si>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</si>
  <si>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</si>
  <si>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</si>
  <si>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</si>
  <si>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</si>
  <si>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</si>
  <si>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</si>
  <si>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</si>
  <si>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</si>
  <si>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</si>
  <si>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</si>
  <si>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</si>
  <si>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</si>
  <si>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</si>
  <si>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</si>
  <si>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</si>
  <si>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</si>
  <si>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</si>
  <si>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</si>
  <si>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</si>
  <si>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</si>
  <si>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</si>
  <si>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</si>
  <si>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</si>
  <si>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</si>
  <si>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</si>
  <si>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</si>
  <si>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</si>
  <si>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</si>
  <si>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</si>
  <si>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</si>
  <si>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</si>
  <si>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</si>
  <si>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</si>
  <si>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</si>
  <si>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</si>
  <si>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</si>
  <si>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</si>
  <si>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</si>
  <si>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</si>
  <si>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</si>
  <si>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</si>
  <si>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</si>
  <si>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</si>
  <si>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</si>
  <si>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</si>
  <si>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</si>
  <si>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</si>
  <si>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</si>
  <si>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</si>
  <si>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</si>
  <si>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</si>
  <si>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</si>
  <si>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</si>
  <si>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</si>
  <si>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</si>
  <si>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</si>
  <si>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</si>
  <si>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</si>
  <si>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</si>
  <si>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</si>
  <si>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</si>
  <si>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</si>
  <si>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</si>
  <si>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</si>
  <si>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</si>
  <si>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</si>
  <si>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</si>
  <si>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</si>
  <si>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</si>
  <si>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</si>
  <si>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</si>
  <si>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</si>
  <si>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</si>
  <si>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</si>
  <si>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</si>
  <si>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</si>
  <si>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</si>
  <si>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</si>
  <si>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</si>
  <si>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</si>
  <si>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</si>
  <si>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</si>
  <si>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</si>
  <si>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</si>
  <si>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</si>
  <si>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</si>
  <si>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</si>
  <si>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</si>
  <si>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</si>
  <si>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</si>
  <si>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</si>
  <si>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</si>
  <si>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</si>
  <si>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</si>
  <si>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</si>
  <si>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</si>
  <si>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</si>
  <si>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</si>
  <si>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</si>
  <si>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</si>
  <si>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</si>
  <si>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</si>
  <si>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</si>
  <si>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</si>
  <si>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</si>
  <si>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</si>
  <si>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</si>
  <si>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</si>
  <si>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</si>
  <si>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</si>
  <si>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</si>
  <si>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</si>
  <si>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</si>
  <si>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</si>
  <si>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</si>
  <si>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</si>
  <si>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</si>
  <si>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</si>
  <si>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</si>
  <si>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</si>
  <si>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</si>
  <si>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</si>
  <si>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</si>
  <si>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</si>
  <si>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</si>
  <si>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</si>
  <si>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</si>
  <si>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</si>
  <si>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</si>
  <si>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</si>
  <si>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</si>
  <si>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</si>
  <si>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</si>
  <si>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</si>
  <si>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</si>
  <si>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</si>
  <si>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</si>
  <si>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</si>
  <si>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</si>
  <si>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</si>
  <si>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</si>
  <si>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</si>
  <si>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</si>
  <si>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</si>
  <si>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</si>
  <si>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</si>
  <si>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</si>
  <si>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</si>
  <si>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</si>
  <si>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</si>
  <si>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</si>
  <si>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</si>
  <si>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</si>
  <si>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</si>
  <si>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</si>
  <si>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</si>
  <si>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</si>
  <si>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</si>
  <si>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</si>
  <si>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</si>
  <si>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</si>
  <si>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</si>
  <si>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</si>
  <si>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</si>
  <si>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</si>
  <si>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</si>
  <si>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</si>
  <si>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</si>
  <si>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</si>
  <si>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</si>
  <si>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</si>
  <si>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</si>
  <si>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</si>
  <si>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</si>
  <si>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</si>
  <si>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</si>
  <si>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</si>
  <si>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</si>
  <si>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</si>
  <si>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</si>
  <si>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</si>
  <si>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</si>
  <si>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</si>
  <si>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</si>
  <si>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</si>
  <si>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</si>
  <si>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</si>
  <si>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</si>
  <si>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</si>
  <si>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</si>
  <si>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</si>
  <si>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</si>
  <si>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</si>
  <si>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</si>
  <si>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</si>
  <si>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</si>
  <si>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</si>
  <si>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</si>
  <si>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</si>
  <si>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</si>
  <si>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</si>
  <si>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</si>
  <si>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</si>
  <si>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</si>
  <si>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</si>
  <si>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</si>
  <si>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</si>
  <si>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</si>
  <si>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</si>
  <si>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</si>
  <si>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</si>
  <si>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</si>
  <si>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</si>
  <si>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</si>
  <si>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</si>
  <si>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</si>
  <si>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</si>
  <si>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</si>
  <si>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</si>
  <si>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</si>
  <si>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</si>
  <si>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</si>
  <si>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</si>
  <si>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</si>
  <si>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</si>
  <si>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</si>
  <si>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</si>
  <si>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</si>
  <si>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</si>
  <si>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</si>
  <si>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</si>
  <si>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</si>
  <si>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</si>
  <si>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</si>
  <si>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</si>
  <si>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</si>
  <si>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</si>
  <si>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</si>
  <si>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</si>
  <si>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</si>
  <si>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</si>
  <si>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</si>
  <si>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</si>
  <si>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</si>
  <si>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</si>
  <si>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</si>
  <si>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</si>
  <si>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</si>
  <si>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</si>
  <si>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</si>
  <si>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</si>
  <si>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</si>
  <si>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</si>
  <si>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</si>
  <si>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</si>
  <si>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</si>
  <si>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</si>
  <si>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</si>
  <si>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</si>
  <si>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</si>
  <si>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</si>
  <si>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</si>
  <si>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</si>
  <si>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</si>
  <si>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</si>
  <si>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</si>
  <si>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</si>
  <si>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</si>
  <si>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</si>
  <si>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</si>
  <si>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</si>
  <si>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</si>
  <si>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</si>
  <si>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</si>
  <si>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</si>
  <si>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</si>
  <si>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</si>
  <si>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</si>
  <si>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</si>
  <si>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</si>
  <si>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</si>
  <si>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</si>
  <si>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</si>
  <si>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</si>
  <si>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</si>
  <si>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</si>
  <si>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</si>
  <si>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</si>
  <si>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</si>
  <si>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</si>
  <si>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</si>
  <si>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</si>
  <si>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</si>
  <si>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</si>
  <si>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</si>
  <si>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</si>
  <si>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</si>
  <si>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</si>
  <si>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</si>
  <si>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</si>
  <si>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</si>
  <si>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</si>
  <si>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</si>
  <si>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</si>
  <si>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</si>
  <si>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</si>
  <si>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</si>
  <si>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</si>
  <si>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</si>
  <si>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</si>
  <si>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</si>
  <si>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</si>
  <si>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</si>
  <si>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</si>
  <si>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</si>
  <si>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</si>
  <si>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</si>
  <si>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</si>
  <si>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</si>
  <si>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</si>
  <si>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</si>
  <si>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</si>
  <si>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</si>
  <si>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</si>
  <si>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</si>
  <si>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</si>
  <si>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</si>
  <si>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</si>
  <si>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</si>
  <si>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</si>
  <si>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</si>
  <si>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</si>
  <si>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</si>
  <si>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</si>
  <si>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</si>
  <si>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</si>
  <si>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</si>
  <si>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</si>
  <si>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</si>
  <si>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</si>
  <si>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</si>
  <si>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</si>
  <si>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</si>
  <si>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</si>
  <si>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</si>
  <si>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</si>
  <si>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</si>
  <si>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</si>
  <si>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</si>
  <si>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</si>
  <si>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</si>
  <si>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</si>
  <si>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</si>
  <si>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</si>
  <si>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</si>
  <si>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</si>
  <si>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</si>
  <si>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</si>
  <si>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</si>
  <si>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</si>
  <si>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</si>
  <si>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</si>
  <si>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</si>
  <si>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</si>
  <si>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</si>
  <si>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</si>
  <si>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</si>
  <si>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</si>
  <si>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</si>
  <si>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</si>
  <si>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</si>
  <si>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</si>
  <si>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</si>
  <si>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</si>
  <si>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</si>
  <si>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</si>
  <si>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</si>
  <si>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</si>
  <si>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</si>
  <si>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</si>
  <si>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</si>
  <si>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</si>
  <si>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</si>
  <si>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</si>
  <si>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</si>
  <si>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</si>
  <si>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</si>
  <si>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</si>
  <si>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</si>
  <si>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</si>
  <si>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</si>
  <si>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</si>
  <si>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</si>
  <si>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</si>
  <si>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</si>
  <si>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</si>
  <si>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</si>
  <si>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</si>
  <si>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</si>
  <si>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</si>
  <si>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</si>
  <si>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</si>
  <si>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</si>
  <si>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</si>
  <si>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</si>
  <si>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</si>
  <si>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</si>
  <si>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</si>
  <si>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</si>
  <si>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</si>
  <si>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</si>
  <si>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</si>
  <si>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</si>
  <si>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</si>
  <si>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</si>
  <si>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</si>
  <si>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</si>
  <si>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</si>
  <si>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</si>
  <si>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</si>
  <si>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</si>
  <si>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</si>
  <si>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</si>
  <si>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</si>
  <si>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</si>
  <si>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</si>
  <si>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</si>
  <si>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</si>
  <si>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</si>
  <si>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</si>
  <si>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</si>
  <si>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</si>
  <si>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</si>
  <si>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</si>
  <si>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</si>
  <si>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</si>
  <si>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</si>
  <si>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</si>
  <si>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</si>
  <si>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</si>
  <si>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</si>
  <si>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</si>
  <si>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</si>
  <si>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</si>
  <si>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</si>
  <si>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</si>
  <si>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</si>
  <si>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</si>
  <si>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</si>
  <si>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</si>
  <si>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</si>
  <si>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</si>
  <si>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</si>
  <si>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</si>
  <si>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</si>
  <si>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</si>
  <si>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</si>
  <si>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</si>
  <si>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</si>
  <si>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</si>
  <si>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</si>
  <si>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</si>
  <si>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</si>
  <si>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</si>
  <si>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</si>
  <si>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</si>
  <si>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</si>
  <si>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</si>
  <si>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</si>
  <si>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</si>
  <si>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</si>
  <si>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</si>
  <si>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</si>
  <si>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</si>
  <si>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</si>
  <si>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</si>
  <si>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</si>
  <si>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</si>
  <si>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</si>
  <si>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</si>
  <si>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</si>
  <si>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</si>
  <si>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</si>
  <si>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</si>
  <si>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</si>
  <si>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</si>
  <si>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</si>
  <si>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</si>
  <si>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</si>
  <si>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</si>
  <si>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</si>
  <si>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</si>
  <si>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</si>
  <si>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</si>
  <si>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</si>
  <si>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</si>
  <si>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</si>
  <si>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</si>
  <si>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</si>
  <si>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</si>
  <si>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</si>
  <si>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</si>
  <si>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</si>
  <si>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</si>
  <si>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</si>
  <si>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</si>
  <si>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</si>
  <si>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</si>
  <si>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</si>
  <si>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</si>
  <si>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</si>
  <si>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</si>
  <si>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</si>
  <si>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</si>
  <si>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</si>
  <si>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</si>
  <si>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</si>
  <si>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</si>
  <si>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</si>
  <si>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</si>
  <si>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</si>
  <si>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</si>
  <si>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</si>
  <si>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</si>
  <si>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</si>
  <si>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</si>
  <si>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</si>
  <si>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</si>
  <si>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</si>
  <si>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</si>
  <si>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</si>
  <si>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</si>
  <si>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</si>
  <si>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</si>
  <si>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</si>
  <si>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</si>
  <si>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</si>
  <si>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</si>
  <si>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</si>
  <si>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</si>
  <si>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</si>
  <si>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</si>
  <si>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</si>
  <si>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</si>
  <si>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</si>
  <si>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</si>
  <si>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</si>
  <si>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</si>
  <si>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</si>
  <si>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</si>
  <si>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</si>
  <si>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</si>
  <si>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</si>
  <si>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</si>
  <si>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</si>
  <si>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</si>
  <si>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</si>
  <si>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</si>
  <si>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</si>
  <si>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</si>
  <si>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</si>
  <si>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</si>
  <si>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</si>
  <si>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</si>
  <si>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</si>
  <si>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</si>
  <si>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</si>
  <si>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</si>
  <si>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</si>
  <si>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</si>
  <si>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</si>
  <si>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</si>
  <si>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</si>
  <si>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</si>
  <si>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</si>
  <si>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</si>
  <si>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</si>
  <si>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</si>
  <si>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</si>
  <si>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</si>
  <si>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</si>
  <si>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</si>
  <si>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</si>
  <si>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</si>
  <si>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</si>
  <si>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</si>
  <si>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</si>
  <si>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</si>
  <si>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</si>
  <si>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</si>
  <si>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</si>
  <si>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</si>
  <si>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</si>
  <si>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</si>
  <si>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</si>
  <si>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</si>
  <si>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</si>
  <si>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</si>
  <si>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</si>
  <si>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</si>
  <si>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</si>
  <si>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</si>
  <si>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</si>
  <si>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</si>
  <si>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</si>
  <si>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</si>
  <si>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</si>
  <si>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</si>
  <si>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</si>
  <si>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</si>
  <si>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</si>
  <si>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</si>
  <si>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</si>
  <si>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</si>
  <si>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</si>
  <si>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</si>
  <si>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</si>
  <si>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</si>
  <si>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</si>
  <si>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</si>
  <si>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</si>
  <si>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</si>
  <si>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</si>
  <si>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</si>
  <si>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</si>
  <si>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</si>
  <si>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</si>
  <si>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</si>
  <si>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</si>
  <si>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</si>
  <si>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</si>
  <si>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</si>
  <si>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</si>
  <si>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</si>
  <si>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</si>
  <si>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</si>
  <si>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</si>
  <si>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</si>
  <si>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</si>
  <si>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</si>
  <si>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</si>
  <si>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</si>
  <si>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</si>
  <si>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</si>
  <si>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</si>
  <si>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</si>
  <si>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</si>
  <si>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</si>
  <si>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</si>
  <si>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</si>
  <si>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</si>
  <si>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</si>
  <si>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</si>
  <si>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</si>
  <si>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</si>
  <si>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</si>
  <si>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</si>
  <si>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</si>
  <si>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</si>
  <si>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</si>
  <si>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</si>
  <si>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</si>
  <si>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</si>
  <si>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</si>
  <si>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</si>
  <si>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</si>
  <si>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</si>
  <si>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</si>
  <si>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</si>
  <si>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</si>
  <si>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</si>
  <si>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</si>
  <si>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</si>
  <si>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</si>
  <si>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</si>
  <si>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</si>
  <si>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</si>
  <si>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</si>
  <si>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</si>
  <si>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</si>
  <si>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</si>
  <si>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</si>
  <si>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</si>
  <si>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</si>
  <si>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</si>
  <si>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</si>
  <si>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</si>
  <si>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</si>
  <si>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</si>
  <si>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</si>
  <si>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</si>
  <si>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</si>
  <si>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</si>
  <si>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</si>
  <si>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</si>
  <si>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</si>
  <si>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</si>
  <si>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</si>
  <si>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</si>
  <si>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</si>
  <si>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</si>
  <si>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</si>
  <si>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</si>
  <si>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</si>
  <si>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</si>
  <si>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</si>
  <si>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</si>
  <si>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</si>
  <si>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</si>
  <si>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</si>
  <si>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</si>
  <si>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</si>
  <si>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</si>
  <si>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</si>
  <si>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</si>
  <si>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</si>
  <si>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</si>
  <si>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</si>
  <si>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</si>
  <si>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</si>
  <si>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</si>
  <si>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</si>
  <si>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</si>
  <si>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</si>
  <si>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</si>
  <si>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</si>
  <si>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</si>
  <si>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</si>
  <si>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</si>
  <si>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</si>
  <si>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</si>
  <si>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</si>
  <si>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</si>
  <si>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</si>
  <si>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</si>
  <si>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</si>
  <si>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</si>
  <si>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</si>
  <si>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</si>
  <si>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</si>
  <si>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</si>
  <si>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</si>
  <si>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</si>
  <si>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</si>
  <si>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</si>
  <si>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</si>
  <si>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</si>
  <si>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</si>
  <si>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</si>
  <si>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</si>
  <si>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</si>
  <si>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</si>
  <si>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</si>
  <si>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</si>
  <si>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</si>
  <si>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</si>
  <si>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</si>
  <si>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</si>
  <si>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</si>
  <si>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</si>
  <si>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</si>
  <si>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</si>
  <si>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</si>
  <si>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</si>
  <si>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</si>
  <si>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</si>
  <si>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</si>
  <si>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</si>
  <si>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</si>
  <si>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</si>
  <si>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</si>
  <si>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</si>
  <si>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</si>
  <si>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</si>
  <si>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</si>
  <si>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</si>
  <si>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</si>
  <si>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</si>
  <si>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</si>
  <si>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</si>
  <si>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</si>
  <si>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</si>
  <si>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</si>
  <si>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</si>
  <si>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</si>
  <si>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</si>
  <si>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</si>
  <si>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</si>
  <si>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</si>
  <si>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</si>
  <si>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</si>
  <si>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</si>
  <si>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</si>
  <si>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</si>
  <si>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</si>
  <si>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</si>
  <si>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</si>
  <si>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</si>
  <si>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</si>
  <si>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</si>
  <si>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</si>
  <si>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</si>
  <si>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</si>
  <si>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</si>
  <si>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</si>
  <si>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</si>
  <si>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</si>
  <si>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</si>
  <si>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</si>
  <si>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</si>
  <si>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</si>
  <si>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</si>
  <si>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</si>
  <si>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</si>
  <si>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</si>
  <si>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</si>
  <si>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</si>
  <si>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</si>
  <si>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</si>
  <si>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</si>
  <si>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</si>
  <si>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</si>
  <si>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</si>
  <si>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</si>
  <si>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</si>
  <si>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</si>
  <si>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</si>
  <si>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</si>
  <si>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</si>
  <si>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</si>
  <si>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</si>
  <si>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</si>
  <si>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</si>
  <si>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</si>
  <si>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</si>
  <si>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</si>
  <si>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</si>
  <si>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</si>
  <si>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</si>
  <si>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</si>
  <si>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</si>
  <si>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</si>
  <si>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</si>
  <si>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</si>
  <si>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</si>
  <si>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</si>
  <si>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</si>
  <si>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</si>
  <si>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</si>
  <si>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</si>
  <si>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</si>
  <si>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</si>
  <si>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</si>
  <si>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</si>
  <si>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</si>
  <si>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</si>
  <si>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</si>
  <si>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</si>
  <si>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</si>
  <si>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</si>
  <si>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</si>
  <si>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</si>
  <si>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</si>
  <si>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</si>
  <si>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</si>
  <si>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</si>
  <si>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</si>
  <si>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</si>
  <si>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</si>
  <si>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</si>
  <si>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</si>
  <si>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</si>
  <si>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</si>
  <si>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</si>
  <si>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</si>
  <si>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</si>
  <si>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</si>
  <si>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</si>
  <si>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</si>
  <si>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</si>
  <si>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</si>
  <si>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</si>
  <si>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</si>
  <si>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</si>
  <si>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</si>
  <si>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</si>
  <si>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</si>
  <si>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</si>
  <si>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</si>
  <si>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</si>
  <si>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</si>
  <si>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</si>
  <si>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</si>
  <si>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</si>
  <si>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</si>
  <si>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</si>
  <si>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</si>
  <si>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</si>
  <si>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</si>
  <si>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</si>
  <si>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</si>
  <si>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</si>
  <si>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</si>
  <si>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</si>
  <si>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</si>
  <si>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</si>
  <si>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</si>
  <si>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</si>
  <si>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</si>
  <si>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</si>
  <si>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</si>
  <si>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</si>
  <si>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</si>
  <si>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</si>
  <si>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</si>
  <si>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</si>
  <si>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</si>
  <si>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</si>
  <si>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</si>
  <si>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</si>
  <si>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</si>
  <si>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</si>
  <si>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</si>
  <si>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</si>
  <si>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</si>
  <si>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</si>
  <si>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</si>
  <si>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</si>
  <si>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</si>
  <si>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</si>
  <si>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</si>
  <si>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</si>
  <si>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</si>
  <si>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</si>
  <si>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</si>
  <si>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</si>
  <si>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</si>
  <si>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</si>
  <si>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</si>
  <si>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</si>
  <si>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</si>
  <si>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</si>
  <si>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</si>
  <si>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</si>
  <si>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</si>
  <si>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</si>
  <si>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</si>
  <si>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</si>
  <si>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</si>
  <si>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</si>
  <si>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</si>
  <si>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</si>
  <si>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</si>
  <si>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</si>
  <si>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</si>
  <si>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</si>
  <si>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</si>
  <si>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</si>
  <si>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</si>
  <si>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</si>
  <si>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</si>
  <si>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</si>
  <si>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</si>
  <si>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</si>
  <si>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</si>
  <si>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</si>
  <si>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</si>
  <si>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</si>
  <si>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</si>
  <si>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</si>
  <si>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</si>
  <si>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</si>
  <si>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</si>
  <si>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</si>
  <si>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</si>
  <si>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</si>
  <si>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</si>
  <si>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</si>
  <si>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</si>
  <si>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</si>
  <si>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</si>
  <si>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</si>
  <si>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</si>
  <si>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</si>
  <si>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</si>
  <si>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</si>
  <si>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</si>
  <si>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</si>
  <si>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</si>
  <si>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</si>
  <si>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</si>
  <si>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</si>
  <si>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</si>
  <si>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</si>
  <si>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</si>
  <si>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</si>
  <si>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</si>
  <si>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</si>
  <si>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</si>
  <si>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</si>
  <si>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</si>
  <si>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</si>
  <si>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</si>
  <si>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</si>
  <si>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</si>
  <si>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</si>
  <si>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</si>
  <si>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</si>
  <si>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</si>
  <si>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</si>
  <si>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</si>
  <si>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</si>
  <si>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</si>
  <si>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</si>
  <si>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</si>
  <si>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</si>
  <si>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</si>
  <si>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</si>
  <si>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</si>
  <si>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</si>
  <si>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</si>
  <si>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</si>
  <si>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</si>
  <si>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</si>
  <si>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</si>
  <si>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</si>
  <si>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</si>
  <si>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</si>
  <si>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</si>
  <si>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</si>
  <si>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</si>
  <si>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</si>
  <si>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</si>
  <si>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</si>
  <si>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</si>
  <si>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</si>
  <si>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</si>
  <si>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</si>
  <si>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</si>
  <si>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</si>
  <si>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</si>
  <si>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</si>
  <si>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</si>
  <si>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</si>
  <si>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</si>
  <si>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</si>
  <si>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</si>
  <si>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</si>
  <si>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</si>
  <si>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</si>
  <si>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</si>
  <si>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</si>
  <si>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</si>
  <si>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</si>
  <si>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</si>
  <si>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</si>
  <si>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</si>
  <si>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</si>
  <si>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</si>
  <si>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</si>
  <si>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</si>
  <si>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</si>
  <si>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</si>
  <si>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</si>
  <si>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</si>
  <si>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</si>
  <si>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</si>
  <si>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</si>
  <si>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</si>
  <si>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</si>
  <si>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</si>
  <si>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</si>
  <si>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</si>
  <si>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</si>
  <si>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</si>
  <si>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</si>
  <si>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</si>
  <si>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</si>
  <si>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</si>
  <si>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</si>
  <si>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</si>
  <si>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</si>
  <si>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</si>
  <si>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</si>
  <si>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</si>
  <si>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</si>
  <si>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</si>
  <si>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</si>
  <si>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</si>
  <si>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</si>
  <si>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</si>
  <si>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</si>
  <si>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</si>
  <si>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</si>
  <si>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</si>
  <si>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</si>
  <si>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</si>
  <si>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</si>
  <si>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</si>
  <si>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</si>
  <si>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</si>
  <si>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</si>
  <si>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</si>
  <si>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</si>
  <si>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</si>
  <si>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</si>
  <si>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</si>
  <si>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</si>
  <si>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</si>
  <si>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</si>
  <si>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</si>
  <si>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</si>
  <si>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</si>
  <si>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</si>
  <si>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</si>
  <si>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</si>
  <si>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</si>
  <si>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</si>
  <si>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</si>
  <si>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</si>
  <si>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</si>
  <si>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</si>
  <si>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</si>
  <si>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</si>
  <si>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</si>
  <si>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</si>
  <si>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</si>
  <si>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</si>
  <si>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</si>
  <si>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</si>
  <si>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</si>
  <si>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</si>
  <si>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</si>
  <si>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</si>
  <si>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</si>
  <si>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</si>
  <si>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</si>
  <si>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</si>
  <si>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</si>
  <si>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</si>
  <si>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</si>
  <si>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</si>
  <si>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</si>
  <si>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</si>
  <si>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</si>
  <si>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</si>
  <si>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</si>
  <si>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</si>
  <si>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</si>
  <si>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</si>
  <si>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</si>
  <si>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</si>
  <si>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</si>
  <si>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</si>
  <si>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</si>
  <si>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</si>
  <si>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</si>
  <si>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</si>
  <si>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</si>
  <si>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</si>
  <si>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</si>
  <si>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</si>
  <si>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</si>
  <si>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</si>
  <si>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</si>
  <si>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</si>
  <si>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</si>
  <si>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</si>
  <si>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</si>
  <si>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</si>
  <si>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</si>
  <si>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</si>
  <si>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</si>
  <si>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</si>
  <si>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</si>
  <si>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</si>
  <si>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</si>
  <si>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</si>
  <si>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</si>
  <si>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</si>
  <si>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</si>
  <si>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</si>
  <si>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</si>
  <si>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</si>
  <si>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</si>
  <si>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</si>
  <si>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</si>
  <si>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</si>
  <si>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</si>
  <si>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</si>
  <si>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</si>
  <si>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</si>
  <si>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</si>
  <si>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</si>
  <si>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</si>
  <si>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</si>
  <si>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</si>
  <si>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</si>
  <si>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</si>
  <si>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</si>
  <si>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</si>
  <si>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</si>
  <si>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</si>
  <si>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</si>
  <si>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</si>
  <si>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</si>
  <si>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</si>
  <si>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</si>
  <si>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</si>
  <si>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</si>
  <si>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</si>
  <si>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</si>
  <si>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</si>
  <si>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</si>
  <si>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</si>
  <si>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</si>
  <si>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</si>
  <si>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</si>
  <si>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</si>
  <si>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</si>
  <si>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</si>
  <si>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</si>
  <si>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</si>
  <si>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</si>
  <si>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</si>
  <si>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</si>
  <si>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</si>
  <si>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</si>
  <si>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</si>
  <si>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</si>
  <si>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</si>
  <si>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</si>
  <si>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</si>
  <si>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</si>
  <si>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</si>
  <si>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</si>
  <si>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</si>
  <si>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</si>
  <si>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</si>
  <si>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</si>
  <si>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</si>
  <si>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</si>
  <si>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</si>
  <si>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</si>
  <si>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</si>
  <si>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</si>
  <si>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</si>
  <si>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</si>
  <si>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</si>
  <si>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</si>
  <si>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</si>
  <si>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</si>
  <si>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</si>
  <si>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</si>
  <si>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</si>
  <si>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</si>
  <si>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</si>
  <si>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</si>
  <si>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</si>
  <si>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</si>
  <si>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</si>
  <si>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</si>
  <si>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</si>
  <si>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</si>
  <si>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</si>
  <si>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</si>
  <si>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</si>
  <si>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</si>
  <si>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</si>
  <si>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</si>
  <si>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</si>
  <si>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</si>
  <si>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</si>
  <si>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</si>
  <si>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</si>
  <si>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</si>
  <si>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</si>
  <si>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</si>
  <si>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</si>
  <si>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</si>
  <si>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</si>
  <si>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</si>
  <si>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</si>
  <si>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</si>
  <si>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</si>
  <si>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</si>
  <si>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</si>
  <si>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</si>
  <si>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</si>
  <si>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</si>
  <si>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</si>
  <si>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</si>
  <si>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</si>
  <si>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</si>
  <si>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</si>
  <si>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</si>
  <si>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</si>
  <si>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</si>
  <si>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</si>
  <si>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</si>
  <si>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</si>
  <si>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</si>
  <si>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</si>
  <si>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</si>
  <si>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</si>
  <si>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</si>
  <si>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</si>
  <si>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</si>
  <si>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</si>
  <si>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</si>
  <si>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</si>
  <si>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</si>
  <si>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</si>
  <si>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</si>
  <si>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</si>
  <si>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</si>
  <si>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</si>
  <si>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</si>
  <si>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</si>
  <si>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</si>
  <si>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</si>
  <si>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</si>
  <si>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</si>
  <si>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</si>
  <si>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</si>
  <si>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</si>
  <si>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</si>
  <si>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</si>
  <si>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</si>
  <si>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</si>
  <si>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</si>
  <si>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</si>
  <si>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</si>
  <si>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</si>
  <si>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</si>
  <si>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</si>
  <si>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</si>
  <si>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</si>
  <si>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</si>
  <si>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</si>
  <si>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</si>
  <si>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</si>
  <si>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</si>
  <si>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</si>
  <si>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</si>
  <si>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</si>
  <si>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</si>
  <si>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</si>
  <si>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</si>
  <si>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</si>
  <si>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</si>
  <si>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</si>
  <si>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</si>
  <si>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</si>
  <si>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</si>
  <si>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</si>
  <si>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</si>
  <si>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</si>
  <si>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</si>
  <si>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</si>
  <si>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</si>
  <si>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</si>
  <si>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</si>
  <si>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</si>
  <si>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</si>
  <si>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</si>
  <si>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</si>
  <si>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</si>
  <si>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</si>
  <si>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</si>
  <si>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</si>
  <si>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</si>
  <si>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</si>
  <si>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</si>
  <si>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</si>
  <si>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</si>
  <si>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</si>
  <si>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</si>
  <si>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</si>
  <si>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</si>
  <si>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</si>
  <si>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</si>
  <si>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</si>
  <si>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</si>
  <si>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</si>
  <si>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</si>
  <si>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</si>
  <si>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</si>
  <si>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</si>
  <si>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</si>
  <si>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</si>
  <si>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</si>
  <si>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</si>
  <si>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</si>
  <si>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</si>
  <si>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</si>
  <si>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</si>
  <si>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</si>
  <si>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</si>
  <si>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</si>
  <si>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</si>
  <si>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</si>
  <si>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</si>
  <si>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</si>
  <si>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</si>
  <si>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</si>
  <si>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</si>
  <si>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</si>
  <si>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</si>
  <si>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</si>
  <si>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</si>
  <si>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</si>
  <si>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</si>
  <si>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</si>
  <si>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</si>
  <si>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</si>
  <si>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</si>
  <si>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</si>
  <si>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</si>
  <si>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</si>
  <si>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</si>
  <si>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</si>
  <si>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</si>
  <si>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</si>
  <si>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</si>
  <si>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</si>
  <si>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</si>
  <si>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</si>
  <si>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</si>
  <si>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</si>
  <si>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</si>
  <si>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</si>
  <si>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</si>
  <si>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</si>
  <si>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</si>
  <si>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</si>
  <si>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</si>
  <si>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</si>
  <si>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</si>
  <si>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</si>
  <si>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</si>
  <si>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</si>
  <si>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</si>
  <si>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</si>
  <si>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</si>
  <si>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</si>
  <si>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</si>
  <si>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</si>
  <si>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</si>
  <si>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</si>
  <si>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</si>
  <si>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</si>
  <si>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</si>
  <si>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</si>
  <si>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</si>
  <si>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</si>
  <si>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</si>
  <si>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</si>
  <si>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</si>
  <si>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</si>
  <si>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</si>
  <si>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</si>
  <si>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</si>
  <si>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</si>
  <si>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</si>
  <si>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</si>
  <si>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</si>
  <si>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</si>
  <si>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</si>
  <si>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</si>
  <si>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</si>
  <si>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</si>
  <si>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</si>
  <si>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</si>
  <si>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</si>
  <si>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</si>
  <si>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</si>
  <si>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</si>
  <si>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</si>
  <si>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</si>
  <si>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</si>
  <si>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</si>
  <si>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</si>
  <si>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</si>
  <si>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</si>
  <si>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</si>
  <si>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</si>
  <si>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</si>
  <si>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</si>
  <si>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</si>
  <si>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</si>
  <si>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</si>
  <si>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</si>
  <si>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</si>
  <si>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</si>
  <si>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</si>
  <si>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</si>
  <si>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</si>
  <si>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</si>
  <si>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</si>
  <si>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</si>
  <si>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</si>
  <si>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</si>
  <si>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</si>
  <si>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</si>
  <si>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</si>
  <si>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</si>
  <si>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</si>
  <si>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</si>
  <si>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</si>
  <si>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</si>
  <si>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</si>
  <si>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</si>
  <si>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</si>
  <si>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</si>
  <si>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</si>
  <si>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</si>
  <si>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</si>
  <si>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</si>
  <si>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</si>
  <si>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</si>
  <si>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</si>
  <si>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</si>
  <si>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</si>
  <si>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</si>
  <si>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</si>
  <si>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</si>
  <si>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</si>
  <si>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</si>
  <si>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</si>
  <si>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</si>
  <si>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</si>
  <si>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</si>
  <si>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</si>
  <si>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</si>
  <si>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</si>
  <si>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</si>
  <si>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</si>
  <si>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</si>
  <si>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</si>
  <si>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</si>
  <si>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</si>
  <si>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</si>
  <si>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</si>
  <si>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</si>
  <si>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</si>
  <si>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</si>
  <si>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</si>
  <si>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</si>
  <si>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</si>
  <si>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</si>
  <si>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</si>
  <si>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</si>
  <si>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</si>
  <si>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</si>
  <si>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</si>
  <si>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</si>
  <si>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</si>
  <si>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</si>
  <si>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</si>
  <si>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</si>
  <si>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</si>
  <si>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</si>
  <si>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</si>
  <si>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</si>
  <si>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</si>
  <si>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</si>
  <si>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</si>
  <si>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</si>
  <si>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</si>
  <si>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</si>
  <si>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</si>
  <si>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</si>
  <si>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</si>
  <si>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</si>
  <si>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</si>
  <si>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</si>
  <si>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</si>
  <si>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</si>
  <si>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</si>
  <si>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</si>
  <si>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</si>
  <si>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</si>
  <si>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</si>
  <si>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</si>
  <si>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</si>
  <si>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</si>
  <si>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</si>
  <si>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</si>
  <si>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</si>
  <si>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</si>
  <si>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</si>
  <si>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</si>
  <si>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</si>
  <si>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</si>
  <si>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</si>
  <si>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</si>
  <si>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</si>
  <si>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</si>
  <si>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</si>
  <si>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</si>
  <si>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</si>
  <si>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</si>
  <si>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</si>
  <si>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</si>
  <si>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</si>
  <si>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</si>
  <si>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</si>
  <si>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</si>
  <si>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</si>
  <si>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</si>
  <si>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</si>
  <si>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</si>
  <si>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</si>
  <si>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</si>
  <si>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</si>
  <si>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</si>
  <si>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</si>
  <si>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</si>
  <si>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</si>
  <si>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</si>
  <si>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</si>
  <si>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</si>
  <si>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</si>
  <si>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</si>
  <si>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</si>
  <si>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</si>
  <si>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</si>
  <si>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</si>
  <si>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</si>
  <si>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</si>
  <si>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</si>
  <si>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</si>
  <si>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</si>
  <si>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</si>
  <si>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</si>
  <si>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</si>
  <si>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</si>
  <si>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</si>
  <si>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</si>
  <si>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</si>
  <si>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</si>
  <si>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</si>
  <si>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</si>
  <si>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</si>
  <si>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</si>
  <si>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</si>
  <si>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</si>
  <si>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</si>
  <si>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</si>
  <si>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</si>
  <si>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</si>
  <si>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</si>
  <si>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</si>
  <si>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</si>
  <si>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</si>
  <si>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</si>
  <si>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</si>
  <si>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</si>
  <si>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</si>
  <si>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</si>
  <si>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</si>
  <si>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</si>
  <si>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</si>
  <si>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</si>
  <si>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</si>
  <si>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</si>
  <si>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</si>
  <si>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</si>
  <si>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</si>
  <si>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</si>
  <si>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</si>
  <si>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</si>
  <si>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</si>
  <si>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</si>
  <si>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</si>
  <si>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</si>
  <si>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</si>
  <si>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</si>
  <si>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</si>
  <si>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</si>
  <si>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</si>
  <si>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</si>
  <si>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</si>
  <si>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</si>
  <si>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</si>
  <si>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</si>
  <si>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</si>
  <si>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</si>
  <si>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</si>
  <si>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</si>
  <si>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</si>
  <si>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</si>
  <si>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</si>
  <si>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</si>
  <si>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</si>
  <si>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</si>
  <si>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</si>
  <si>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</si>
  <si>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</si>
  <si>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</si>
  <si>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</si>
  <si>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</si>
  <si>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</si>
  <si>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</si>
  <si>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</si>
  <si>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</si>
  <si>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</si>
  <si>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</si>
  <si>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</si>
  <si>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</si>
  <si>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</si>
  <si>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</si>
  <si>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</si>
  <si>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</si>
  <si>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</si>
  <si>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</si>
  <si>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</si>
  <si>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</si>
  <si>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</si>
  <si>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</si>
  <si>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</si>
  <si>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</si>
  <si>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</si>
  <si>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</si>
  <si>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</si>
  <si>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</si>
  <si>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</si>
  <si>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</si>
  <si>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</si>
  <si>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</si>
  <si>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</si>
  <si>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</si>
  <si>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</si>
  <si>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</si>
  <si>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</si>
  <si>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</si>
  <si>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</si>
  <si>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</si>
  <si>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</si>
  <si>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</si>
  <si>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</si>
  <si>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</si>
  <si>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</si>
  <si>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</si>
  <si>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</si>
  <si>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</si>
  <si>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</si>
  <si>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</si>
  <si>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</si>
  <si>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</si>
  <si>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</si>
  <si>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</si>
  <si>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</si>
  <si>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</si>
  <si>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</si>
  <si>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</si>
  <si>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</si>
  <si>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</si>
  <si>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</si>
  <si>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</si>
  <si>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</si>
  <si>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</si>
  <si>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</si>
  <si>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</si>
  <si>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</si>
  <si>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</si>
  <si>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</si>
  <si>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</si>
  <si>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</si>
  <si>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</si>
  <si>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</si>
  <si>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</si>
  <si>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</si>
  <si>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</si>
  <si>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</si>
  <si>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</si>
  <si>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</si>
  <si>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</si>
  <si>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</si>
  <si>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</si>
  <si>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</si>
  <si>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</si>
  <si>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</si>
  <si>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</si>
  <si>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</si>
  <si>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</si>
  <si>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</si>
  <si>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</si>
  <si>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</si>
  <si>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</si>
  <si>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</si>
  <si>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</si>
  <si>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</si>
  <si>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</si>
  <si>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</si>
  <si>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</si>
  <si>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</si>
  <si>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</si>
  <si>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</si>
  <si>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</si>
  <si>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</si>
  <si>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</si>
  <si>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</si>
  <si>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</si>
  <si>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</si>
  <si>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</si>
  <si>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</si>
  <si>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</si>
  <si>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</si>
  <si>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</si>
  <si>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</si>
  <si>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</si>
  <si>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</si>
  <si>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</si>
  <si>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</si>
  <si>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</si>
  <si>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</si>
  <si>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</si>
  <si>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</si>
  <si>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</si>
  <si>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</si>
  <si>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</si>
  <si>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</si>
  <si>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</si>
  <si>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</si>
  <si>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</si>
  <si>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</si>
  <si>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</si>
  <si>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</si>
  <si>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</si>
  <si>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</si>
  <si>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</si>
  <si>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</si>
  <si>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</si>
  <si>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</si>
  <si>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</si>
  <si>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</si>
  <si>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</si>
  <si>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</si>
  <si>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</si>
  <si>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</si>
  <si>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</si>
  <si>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</si>
  <si>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</si>
  <si>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</si>
  <si>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</si>
  <si>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</si>
  <si>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</si>
  <si>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</si>
  <si>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</si>
  <si>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</si>
  <si>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</si>
  <si>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</si>
  <si>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</si>
  <si>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</si>
  <si>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</si>
  <si>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</si>
  <si>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</si>
  <si>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</si>
  <si>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</si>
  <si>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</si>
  <si>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</si>
  <si>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</si>
  <si>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</si>
  <si>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</si>
  <si>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</si>
  <si>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</si>
  <si>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</si>
  <si>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</si>
  <si>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</si>
  <si>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</si>
  <si>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</si>
  <si>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</si>
  <si>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</si>
  <si>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</si>
  <si>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</si>
  <si>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</si>
  <si>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</si>
  <si>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</si>
  <si>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</si>
  <si>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</si>
  <si>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</si>
  <si>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</si>
  <si>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</si>
  <si>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</si>
  <si>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</si>
  <si>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</si>
  <si>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</si>
  <si>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</si>
  <si>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</si>
  <si>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</si>
  <si>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</si>
  <si>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</si>
  <si>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</si>
  <si>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</si>
  <si>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</si>
  <si>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</si>
  <si>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</si>
  <si>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</si>
  <si>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</si>
  <si>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</si>
  <si>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</si>
  <si>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</si>
  <si>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</si>
  <si>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</si>
  <si>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</si>
  <si>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</si>
  <si>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</si>
  <si>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</si>
  <si>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</si>
  <si>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</si>
  <si>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</si>
  <si>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</si>
  <si>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</si>
  <si>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</si>
  <si>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</si>
  <si>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</si>
  <si>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</si>
  <si>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</si>
  <si>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</si>
  <si>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</si>
  <si>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</si>
  <si>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</si>
  <si>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</si>
  <si>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</si>
  <si>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</si>
  <si>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</si>
  <si>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</si>
  <si>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</si>
  <si>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</si>
  <si>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</si>
  <si>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</si>
  <si>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</si>
  <si>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</si>
  <si>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</si>
  <si>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</si>
  <si>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</si>
  <si>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</si>
  <si>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</si>
  <si>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</si>
  <si>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</si>
  <si>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</si>
  <si>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</si>
  <si>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</si>
  <si>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</si>
  <si>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</si>
  <si>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</si>
  <si>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</si>
  <si>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</si>
  <si>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</si>
  <si>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</si>
  <si>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</si>
  <si>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</si>
  <si>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</si>
  <si>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</si>
  <si>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</si>
  <si>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</si>
  <si>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</si>
  <si>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</si>
  <si>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</si>
  <si>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</si>
  <si>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</si>
  <si>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</si>
  <si>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</si>
  <si>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</si>
  <si>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</si>
  <si>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</si>
  <si>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</si>
  <si>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</si>
  <si>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</si>
  <si>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</si>
  <si>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</si>
  <si>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</si>
  <si>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</si>
  <si>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</si>
  <si>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</si>
  <si>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</si>
  <si>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</si>
  <si>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</si>
  <si>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</si>
  <si>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</si>
  <si>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</si>
  <si>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</si>
  <si>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</si>
  <si>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</si>
  <si>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</si>
  <si>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</si>
  <si>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</si>
  <si>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</si>
  <si>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</si>
  <si>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</si>
  <si>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</si>
  <si>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</si>
  <si>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</si>
  <si>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</si>
  <si>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</si>
  <si>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</si>
  <si>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</si>
  <si>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</si>
  <si>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</si>
  <si>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</si>
  <si>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</si>
  <si>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</si>
  <si>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</si>
  <si>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</si>
  <si>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</si>
  <si>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</si>
  <si>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</si>
  <si>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</si>
  <si>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</si>
  <si>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</si>
  <si>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</si>
  <si>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</si>
  <si>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</si>
  <si>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</si>
  <si>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</si>
  <si>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</si>
  <si>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</si>
  <si>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</si>
  <si>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</si>
  <si>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</si>
  <si>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</si>
  <si>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</si>
  <si>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</si>
  <si>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</si>
  <si>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</si>
  <si>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</si>
  <si>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</si>
  <si>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</si>
  <si>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</si>
  <si>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</si>
  <si>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</si>
  <si>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</si>
  <si>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</si>
  <si>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</si>
  <si>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</si>
  <si>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</si>
  <si>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</si>
  <si>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</si>
  <si>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</si>
  <si>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</si>
  <si>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</si>
  <si>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</si>
  <si>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</si>
  <si>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</si>
  <si>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</si>
  <si>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</si>
  <si>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</si>
  <si>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</si>
  <si>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</si>
  <si>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</si>
  <si>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</si>
  <si>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</si>
  <si>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</si>
  <si>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</si>
  <si>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</si>
  <si>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</si>
  <si>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</si>
  <si>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</si>
  <si>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</si>
  <si>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</si>
  <si>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</si>
  <si>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</si>
  <si>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</si>
  <si>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</si>
  <si>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</si>
  <si>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</si>
  <si>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</si>
  <si>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</si>
  <si>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</si>
  <si>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</si>
  <si>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</si>
  <si>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</si>
  <si>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</si>
  <si>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</si>
  <si>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</si>
  <si>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</si>
  <si>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</si>
  <si>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</si>
  <si>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</si>
  <si>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</si>
  <si>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</si>
  <si>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</si>
  <si>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</si>
  <si>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</si>
  <si>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</si>
  <si>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</si>
  <si>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</si>
  <si>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</si>
  <si>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</si>
  <si>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</si>
  <si>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</si>
  <si>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</si>
  <si>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</si>
  <si>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</si>
  <si>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</si>
  <si>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</si>
  <si>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</si>
  <si>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</si>
  <si>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</si>
  <si>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</si>
  <si>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</si>
  <si>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</si>
  <si>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</si>
  <si>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</si>
  <si>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</si>
  <si>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</si>
  <si>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</si>
  <si>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</si>
  <si>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</si>
  <si>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</si>
  <si>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</si>
  <si>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</si>
  <si>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</si>
  <si>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</si>
  <si>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</si>
  <si>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</si>
  <si>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</si>
  <si>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</si>
  <si>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</si>
  <si>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</si>
  <si>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</si>
  <si>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</si>
  <si>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</si>
  <si>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</si>
  <si>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</si>
  <si>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</si>
  <si>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</si>
  <si>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</si>
  <si>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</si>
  <si>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</si>
  <si>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</si>
  <si>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</si>
  <si>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</si>
  <si>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</si>
  <si>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</si>
  <si>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</si>
  <si>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</si>
  <si>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</si>
  <si>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</si>
  <si>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</si>
  <si>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</si>
  <si>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</si>
  <si>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</si>
  <si>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</si>
  <si>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</si>
  <si>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</si>
  <si>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</si>
  <si>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</si>
  <si>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</si>
  <si>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</si>
  <si>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</si>
  <si>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</si>
  <si>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</si>
  <si>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</si>
  <si>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</si>
  <si>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</si>
  <si>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</si>
  <si>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</si>
  <si>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</si>
  <si>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</si>
  <si>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</si>
  <si>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</si>
  <si>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</si>
  <si>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</si>
  <si>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</si>
  <si>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</si>
  <si>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</si>
  <si>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</si>
  <si>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</si>
  <si>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</si>
  <si>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</si>
  <si>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</si>
  <si>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</si>
  <si>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</si>
  <si>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</si>
  <si>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</si>
  <si>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</si>
  <si>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</si>
  <si>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</si>
  <si>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</si>
  <si>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</si>
  <si>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</si>
  <si>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</si>
  <si>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</si>
  <si>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</si>
  <si>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</si>
  <si>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</si>
  <si>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</si>
  <si>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</si>
  <si>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</si>
  <si>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</si>
  <si>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</si>
  <si>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</si>
  <si>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</si>
  <si>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</si>
  <si>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</si>
  <si>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</si>
  <si>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</si>
  <si>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</si>
  <si>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</si>
  <si>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</si>
  <si>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</si>
  <si>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</si>
  <si>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</si>
  <si>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</si>
  <si>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</si>
  <si>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</si>
  <si>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</si>
  <si>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</si>
  <si>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</si>
  <si>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</si>
  <si>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</si>
  <si>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</si>
  <si>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</si>
  <si>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</si>
  <si>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</si>
  <si>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</si>
  <si>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</si>
  <si>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</si>
  <si>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</si>
  <si>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</si>
  <si>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</si>
  <si>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</si>
  <si>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</si>
  <si>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</si>
  <si>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</si>
  <si>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</si>
  <si>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</si>
  <si>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</si>
  <si>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</si>
  <si>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</si>
  <si>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</si>
  <si>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</si>
  <si>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</si>
  <si>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</si>
  <si>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</si>
  <si>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</si>
  <si>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</si>
  <si>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</si>
  <si>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</si>
  <si>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</si>
  <si>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</si>
  <si>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</si>
  <si>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</si>
  <si>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</si>
  <si>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</si>
  <si>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</si>
  <si>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</si>
  <si>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</si>
  <si>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</si>
  <si>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</si>
  <si>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</si>
  <si>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</si>
  <si>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</si>
  <si>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</si>
  <si>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</si>
  <si>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</si>
  <si>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</si>
  <si>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</si>
  <si>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</si>
  <si>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</si>
  <si>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</si>
  <si>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</si>
  <si>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</si>
  <si>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</si>
  <si>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</si>
  <si>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</si>
  <si>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</si>
  <si>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</si>
  <si>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</si>
  <si>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</si>
  <si>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</si>
  <si>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</si>
  <si>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</si>
  <si>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</si>
  <si>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</si>
  <si>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</si>
  <si>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</si>
  <si>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</si>
  <si>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</si>
  <si>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</si>
  <si>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</si>
  <si>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</si>
  <si>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</si>
  <si>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</si>
  <si>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</si>
  <si>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</si>
  <si>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</si>
  <si>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</si>
  <si>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</si>
  <si>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</si>
  <si>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</si>
  <si>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</si>
  <si>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</si>
  <si>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</si>
  <si>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</si>
  <si>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</si>
  <si>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</si>
  <si>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</si>
  <si>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</si>
  <si>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</si>
  <si>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</si>
  <si>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</si>
  <si>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</si>
  <si>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</si>
  <si>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</si>
  <si>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</si>
  <si>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</si>
  <si>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</si>
  <si>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</si>
  <si>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</si>
  <si>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</si>
  <si>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</si>
  <si>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</si>
  <si>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</si>
  <si>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</si>
  <si>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</si>
  <si>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</si>
  <si>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</si>
  <si>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</si>
  <si>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</si>
  <si>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</si>
  <si>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</si>
  <si>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</si>
  <si>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</si>
  <si>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</si>
  <si>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</si>
  <si>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</si>
  <si>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</si>
  <si>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</si>
  <si>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</si>
  <si>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</si>
  <si>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</si>
  <si>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</si>
  <si>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</si>
  <si>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</si>
  <si>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</si>
  <si>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</si>
  <si>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</si>
  <si>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</si>
  <si>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</si>
  <si>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</si>
  <si>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</si>
  <si>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</si>
  <si>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</si>
  <si>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</si>
  <si>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</si>
  <si>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</si>
  <si>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</si>
  <si>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</si>
  <si>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</si>
  <si>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</si>
  <si>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</si>
  <si>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</si>
  <si>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</si>
  <si>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</si>
  <si>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</si>
  <si>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</si>
  <si>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</si>
  <si>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</si>
  <si>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</si>
  <si>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</si>
  <si>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</si>
  <si>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</si>
  <si>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</si>
  <si>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</si>
  <si>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</si>
  <si>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</si>
  <si>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</si>
  <si>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</si>
  <si>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</si>
  <si>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</si>
  <si>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</si>
  <si>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</si>
  <si>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</si>
  <si>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</si>
  <si>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</si>
  <si>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</si>
  <si>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</si>
  <si>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</si>
  <si>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</si>
  <si>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</si>
  <si>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</si>
  <si>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</si>
  <si>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</si>
  <si>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</si>
  <si>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</si>
  <si>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</si>
  <si>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</si>
  <si>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</si>
  <si>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</si>
  <si>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</si>
  <si>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</si>
  <si>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</si>
  <si>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</si>
  <si>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</si>
  <si>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</si>
  <si>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</si>
  <si>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</si>
  <si>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</si>
  <si>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</si>
  <si>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</si>
  <si>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</si>
  <si>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</si>
  <si>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</si>
  <si>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</si>
  <si>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</si>
  <si>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</si>
  <si>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</si>
  <si>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</si>
  <si>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</si>
  <si>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</si>
  <si>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</si>
  <si>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</si>
  <si>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</si>
  <si>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</si>
  <si>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</si>
  <si>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</si>
  <si>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</si>
  <si>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</si>
  <si>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</si>
  <si>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</si>
  <si>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</si>
  <si>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</si>
  <si>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</si>
  <si>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</si>
  <si>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</si>
  <si>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</si>
  <si>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</si>
  <si>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</si>
  <si>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</si>
  <si>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</si>
  <si>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</si>
  <si>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</si>
  <si>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</si>
  <si>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</si>
  <si>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</si>
  <si>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</si>
  <si>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</si>
  <si>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</si>
  <si>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</si>
  <si>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</si>
  <si>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</si>
  <si>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</si>
  <si>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</si>
  <si>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</si>
  <si>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</si>
  <si>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</si>
  <si>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</si>
  <si>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</si>
  <si>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</si>
  <si>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</si>
  <si>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</si>
  <si>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</si>
  <si>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</si>
  <si>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</si>
  <si>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</si>
  <si>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</si>
  <si>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</si>
  <si>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</si>
  <si>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</si>
  <si>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</si>
  <si>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</si>
  <si>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</si>
  <si>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</si>
  <si>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</si>
  <si>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</si>
  <si>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</si>
  <si>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</si>
  <si>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</si>
  <si>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</si>
  <si>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</si>
  <si>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</si>
  <si>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</si>
  <si>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</si>
  <si>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</si>
  <si>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</si>
  <si>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</si>
  <si>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</si>
  <si>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</si>
  <si>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</si>
  <si>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</si>
  <si>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</si>
  <si>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</si>
  <si>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</si>
  <si>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</si>
  <si>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</si>
  <si>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</si>
  <si>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</si>
  <si>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</si>
  <si>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</si>
  <si>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</si>
  <si>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</si>
  <si>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</si>
  <si>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</si>
  <si>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</si>
  <si>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</si>
  <si>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</si>
  <si>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</si>
  <si>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</si>
  <si>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</si>
  <si>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</si>
  <si>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</si>
  <si>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</si>
  <si>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</si>
  <si>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</si>
  <si>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</si>
  <si>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</si>
  <si>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</si>
  <si>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</si>
  <si>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</si>
  <si>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</si>
  <si>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</si>
  <si>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</si>
  <si>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</si>
  <si>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</si>
  <si>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</si>
  <si>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</si>
  <si>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</si>
  <si>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</si>
  <si>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</si>
  <si>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</si>
  <si>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</si>
  <si>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</si>
  <si>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</si>
  <si>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</si>
  <si>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</si>
  <si>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</si>
  <si>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</si>
  <si>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</si>
  <si>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</si>
  <si>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</si>
  <si>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</si>
  <si>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</si>
  <si>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</si>
  <si>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</si>
  <si>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</si>
  <si>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</si>
  <si>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</si>
  <si>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</si>
  <si>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</si>
  <si>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</si>
  <si>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</si>
  <si>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</si>
  <si>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</si>
  <si>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</si>
  <si>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</si>
  <si>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</si>
  <si>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</si>
  <si>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</si>
  <si>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</si>
  <si>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</si>
  <si>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</si>
  <si>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</si>
  <si>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</si>
  <si>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</si>
  <si>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</si>
  <si>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</si>
  <si>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</si>
  <si>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</si>
  <si>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</si>
  <si>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</si>
  <si>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</si>
  <si>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</si>
  <si>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</si>
  <si>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</si>
  <si>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</si>
  <si>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</si>
  <si>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</si>
  <si>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</si>
  <si>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</si>
  <si>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</si>
  <si>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</si>
  <si>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</si>
  <si>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</si>
  <si>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</si>
  <si>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</si>
  <si>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</si>
  <si>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</si>
  <si>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</si>
  <si>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</si>
  <si>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</si>
  <si>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</si>
  <si>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</si>
  <si>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</si>
  <si>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</si>
  <si>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</si>
  <si>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</si>
  <si>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</si>
  <si>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</si>
  <si>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</si>
  <si>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</si>
  <si>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</si>
  <si>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</si>
  <si>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</si>
  <si>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</si>
  <si>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</si>
  <si>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</si>
  <si>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</si>
  <si>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</si>
  <si>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</si>
  <si>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</si>
  <si>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</si>
  <si>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</si>
  <si>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</si>
  <si>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</si>
  <si>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</si>
  <si>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</si>
  <si>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</si>
  <si>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</si>
  <si>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</si>
  <si>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</si>
  <si>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</si>
  <si>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</si>
  <si>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</si>
  <si>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</si>
  <si>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</si>
  <si>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</si>
  <si>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</si>
  <si>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</si>
  <si>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</si>
  <si>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</si>
  <si>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</si>
  <si>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</si>
  <si>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</si>
  <si>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</si>
  <si>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</si>
  <si>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</si>
  <si>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</si>
  <si>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</si>
  <si>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</si>
  <si>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</si>
  <si>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</si>
  <si>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</si>
  <si>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</si>
  <si>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</si>
  <si>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</si>
  <si>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</si>
  <si>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</si>
  <si>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</si>
  <si>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</si>
  <si>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</si>
  <si>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</si>
  <si>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</si>
  <si>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</si>
  <si>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</si>
  <si>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</si>
  <si>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</si>
  <si>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</si>
  <si>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</si>
  <si>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</si>
  <si>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</si>
  <si>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</si>
  <si>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</si>
  <si>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</si>
  <si>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</si>
  <si>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</si>
  <si>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</si>
  <si>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</si>
  <si>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</si>
  <si>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</si>
  <si>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</si>
  <si>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</si>
  <si>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</si>
  <si>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</si>
  <si>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</si>
  <si>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</si>
  <si>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</si>
  <si>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</si>
  <si>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</si>
  <si>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</si>
  <si>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</si>
  <si>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</si>
  <si>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</si>
  <si>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</si>
  <si>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</si>
  <si>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</si>
  <si>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</si>
  <si>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</si>
  <si>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</si>
  <si>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</si>
  <si>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</si>
  <si>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</si>
  <si>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</si>
  <si>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</si>
  <si>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</si>
  <si>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</si>
  <si>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</si>
  <si>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</si>
  <si>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</si>
  <si>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</si>
  <si>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</si>
  <si>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</si>
  <si>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</si>
  <si>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</si>
  <si>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</si>
  <si>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</si>
  <si>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</si>
  <si>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</si>
  <si>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</si>
  <si>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</si>
  <si>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</si>
  <si>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</si>
  <si>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</si>
  <si>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</si>
  <si>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</si>
  <si>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</si>
  <si>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</si>
  <si>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</si>
  <si>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</si>
  <si>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</si>
  <si>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</si>
  <si>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</si>
  <si>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</si>
  <si>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</si>
  <si>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</si>
  <si>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</si>
  <si>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</si>
  <si>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</si>
  <si>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</si>
  <si>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</si>
  <si>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</si>
  <si>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</si>
  <si>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</si>
  <si>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</si>
  <si>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</si>
  <si>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</si>
  <si>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</si>
  <si>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</si>
  <si>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</si>
  <si>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</si>
  <si>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</si>
  <si>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</si>
  <si>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</si>
  <si>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</si>
  <si>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</si>
  <si>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</si>
  <si>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</si>
  <si>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</si>
  <si>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</si>
  <si>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</si>
  <si>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</si>
  <si>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</si>
  <si>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</si>
  <si>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</si>
  <si>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</si>
  <si>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</si>
  <si>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</si>
  <si>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</si>
  <si>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</si>
  <si>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</si>
  <si>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</si>
  <si>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</si>
  <si>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</si>
  <si>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</si>
  <si>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</si>
  <si>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</si>
  <si>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</si>
  <si>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</si>
  <si>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</si>
  <si>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</si>
  <si>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</si>
  <si>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</si>
  <si>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</si>
  <si>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</si>
  <si>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</si>
  <si>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</si>
  <si>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</si>
  <si>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</si>
  <si>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</si>
  <si>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</si>
  <si>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</si>
  <si>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</si>
  <si>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</si>
  <si>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</si>
  <si>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</si>
  <si>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</si>
  <si>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</si>
  <si>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</si>
  <si>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</si>
  <si>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</si>
  <si>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</si>
  <si>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</si>
  <si>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</si>
  <si>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</si>
  <si>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</si>
  <si>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</si>
  <si>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</si>
  <si>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</si>
  <si>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</si>
  <si>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</si>
  <si>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</si>
  <si>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</si>
  <si>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</si>
  <si>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</si>
  <si>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</si>
  <si>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</si>
  <si>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</si>
  <si>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</si>
  <si>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</si>
  <si>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</si>
  <si>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</si>
  <si>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</si>
  <si>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</si>
  <si>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</si>
  <si>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</si>
  <si>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</si>
  <si>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</si>
  <si>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</si>
  <si>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</si>
  <si>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</si>
  <si>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</si>
  <si>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</si>
  <si>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</si>
  <si>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</si>
  <si>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</si>
  <si>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</si>
  <si>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</si>
  <si>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</si>
  <si>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</si>
  <si>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</si>
  <si>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</si>
  <si>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</si>
  <si>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</si>
  <si>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</si>
  <si>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</si>
  <si>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</si>
  <si>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</si>
  <si>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</si>
  <si>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</si>
  <si>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</si>
  <si>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</si>
  <si>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</si>
  <si>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</si>
  <si>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</si>
  <si>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</si>
  <si>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</si>
  <si>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</si>
  <si>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</si>
  <si>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</si>
  <si>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</si>
  <si>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</si>
  <si>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</si>
  <si>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</si>
  <si>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</si>
  <si>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</si>
  <si>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</si>
  <si>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</si>
  <si>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</si>
  <si>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</si>
  <si>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</si>
  <si>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</si>
  <si>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</si>
  <si>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</si>
  <si>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</si>
  <si>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</si>
  <si>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</si>
  <si>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</si>
  <si>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</si>
  <si>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</si>
  <si>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</si>
  <si>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</si>
  <si>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</si>
  <si>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</si>
  <si>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</si>
  <si>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</si>
  <si>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</si>
  <si>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</si>
  <si>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</si>
  <si>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</si>
  <si>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</si>
  <si>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</si>
  <si>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</si>
  <si>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</si>
  <si>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</si>
  <si>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</si>
  <si>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</si>
  <si>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</si>
  <si>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</si>
  <si>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</si>
  <si>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</si>
  <si>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</si>
  <si>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</si>
  <si>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</si>
  <si>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</si>
  <si>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</si>
  <si>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</si>
  <si>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</si>
  <si>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</si>
  <si>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</si>
  <si>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</si>
  <si>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</si>
  <si>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</si>
  <si>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</si>
  <si>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</si>
  <si>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</si>
  <si>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</si>
  <si>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</si>
  <si>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</si>
  <si>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</si>
  <si>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</si>
  <si>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</si>
  <si>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</si>
  <si>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</si>
  <si>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</si>
  <si>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</si>
  <si>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</si>
  <si>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</si>
  <si>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</si>
  <si>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</si>
  <si>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</si>
  <si>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</si>
  <si>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</si>
  <si>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</si>
  <si>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</si>
  <si>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</si>
  <si>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</si>
  <si>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</si>
  <si>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</si>
  <si>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</si>
  <si>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</si>
  <si>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</si>
  <si>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</si>
  <si>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</si>
  <si>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</si>
  <si>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</si>
  <si>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</si>
  <si>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</si>
  <si>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</si>
  <si>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</si>
  <si>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</si>
  <si>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</si>
  <si>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</si>
  <si>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</si>
  <si>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</si>
  <si>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</si>
  <si>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</si>
  <si>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</si>
  <si>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</si>
  <si>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</si>
  <si>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</si>
  <si>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</si>
  <si>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</si>
  <si>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</si>
  <si>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</si>
  <si>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</si>
  <si>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</si>
  <si>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</si>
  <si>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</si>
  <si>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</si>
  <si>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</si>
  <si>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</si>
  <si>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</si>
  <si>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</si>
  <si>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</si>
  <si>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</si>
  <si>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</si>
  <si>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</si>
  <si>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</si>
  <si>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</si>
  <si>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</si>
  <si>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</si>
  <si>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</si>
  <si>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</si>
  <si>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</si>
  <si>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</si>
  <si>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</si>
  <si>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</si>
  <si>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</si>
  <si>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</si>
  <si>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</si>
  <si>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</si>
  <si>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</si>
  <si>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</si>
  <si>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</si>
  <si>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</si>
  <si>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</si>
  <si>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</si>
  <si>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</si>
  <si>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</si>
  <si>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</si>
  <si>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</si>
  <si>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</si>
  <si>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</si>
  <si>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</si>
  <si>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</si>
  <si>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</si>
  <si>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</si>
  <si>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</si>
  <si>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</si>
  <si>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</si>
  <si>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</si>
  <si>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</si>
  <si>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</si>
  <si>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</si>
  <si>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</si>
  <si>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</si>
  <si>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</si>
  <si>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</si>
  <si>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</si>
  <si>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</si>
  <si>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</si>
  <si>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</si>
  <si>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</si>
  <si>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</si>
  <si>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</si>
  <si>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</si>
  <si>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</si>
  <si>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</si>
  <si>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</si>
  <si>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</si>
  <si>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</si>
  <si>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</si>
  <si>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</si>
  <si>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</si>
  <si>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</si>
  <si>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</si>
  <si>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</si>
  <si>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</si>
  <si>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</si>
  <si>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</si>
  <si>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</si>
  <si>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</si>
  <si>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</si>
  <si>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</si>
  <si>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</si>
  <si>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</si>
  <si>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</si>
  <si>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</si>
  <si>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</si>
  <si>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</si>
  <si>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</si>
  <si>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</si>
  <si>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</si>
  <si>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</si>
  <si>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</si>
  <si>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</si>
  <si>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</si>
  <si>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</si>
  <si>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</si>
  <si>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</si>
  <si>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</si>
  <si>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</si>
  <si>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</si>
  <si>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</si>
  <si>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</si>
  <si>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</si>
  <si>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</si>
  <si>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</si>
  <si>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</si>
  <si>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</si>
  <si>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</si>
  <si>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</si>
  <si>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</si>
  <si>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</si>
  <si>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</si>
  <si>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</si>
  <si>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</si>
  <si>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</si>
  <si>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</si>
  <si>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</si>
  <si>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</si>
  <si>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</si>
  <si>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</si>
  <si>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</si>
  <si>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</si>
  <si>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</si>
  <si>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</si>
  <si>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</si>
  <si>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</si>
  <si>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</si>
  <si>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</si>
  <si>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</si>
  <si>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</si>
  <si>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</si>
  <si>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</si>
  <si>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</si>
  <si>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</si>
  <si>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</si>
  <si>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</si>
  <si>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</si>
  <si>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</si>
  <si>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</si>
  <si>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</si>
  <si>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</si>
  <si>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</si>
  <si>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</si>
  <si>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</si>
  <si>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</si>
  <si>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</si>
  <si>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</si>
  <si>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</si>
  <si>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</si>
  <si>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</si>
  <si>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</si>
  <si>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</si>
  <si>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</si>
  <si>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</si>
  <si>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</si>
  <si>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</si>
  <si>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</si>
  <si>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</si>
  <si>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</si>
  <si>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</si>
  <si>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</si>
  <si>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</si>
  <si>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</si>
  <si>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</si>
  <si>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</si>
  <si>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</si>
  <si>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</si>
  <si>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</si>
  <si>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</si>
  <si>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</si>
  <si>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</si>
  <si>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</si>
  <si>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</si>
  <si>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</si>
  <si>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</si>
  <si>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</si>
  <si>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</si>
  <si>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</si>
  <si>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</si>
  <si>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</si>
  <si>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</si>
  <si>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</si>
  <si>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</si>
  <si>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</si>
  <si>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</si>
  <si>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</si>
  <si>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</si>
  <si>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</si>
  <si>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</si>
  <si>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</si>
  <si>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</si>
  <si>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</si>
  <si>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</si>
  <si>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</si>
  <si>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</si>
  <si>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</si>
  <si>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</si>
  <si>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</si>
  <si>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</si>
  <si>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</si>
  <si>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</si>
  <si>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</si>
  <si>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</si>
  <si>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</si>
  <si>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</si>
  <si>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</si>
  <si>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</si>
  <si>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</si>
  <si>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</si>
  <si>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</si>
  <si>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</si>
  <si>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</si>
  <si>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</si>
  <si>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</si>
  <si>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</si>
  <si>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</si>
  <si>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</si>
  <si>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</si>
  <si>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</si>
  <si>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</si>
  <si>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</si>
  <si>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</si>
  <si>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</si>
  <si>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</si>
  <si>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</si>
  <si>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</si>
  <si>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</si>
  <si>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</si>
  <si>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</si>
  <si>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</si>
  <si>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</si>
  <si>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</si>
  <si>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</si>
  <si>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</si>
  <si>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</si>
  <si>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</si>
  <si>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</si>
  <si>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</si>
  <si>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</si>
  <si>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</si>
  <si>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</si>
  <si>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</si>
  <si>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</si>
  <si>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</si>
  <si>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</si>
  <si>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</si>
  <si>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</si>
  <si>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</si>
  <si>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</si>
  <si>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</si>
  <si>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</si>
  <si>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</si>
  <si>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</si>
  <si>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</si>
  <si>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</si>
  <si>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</si>
  <si>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</si>
  <si>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</si>
  <si>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</si>
  <si>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</si>
  <si>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</si>
  <si>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</si>
  <si>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</si>
  <si>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</si>
  <si>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</si>
  <si>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</si>
  <si>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</si>
  <si>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</si>
  <si>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</si>
  <si>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</si>
  <si>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</si>
  <si>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</si>
  <si>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</si>
  <si>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</si>
  <si>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</si>
  <si>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</si>
  <si>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</si>
  <si>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</si>
  <si>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</si>
  <si>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</si>
  <si>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</si>
  <si>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</si>
  <si>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</si>
  <si>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</si>
  <si>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</si>
  <si>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</si>
  <si>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</si>
  <si>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</si>
  <si>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</si>
  <si>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</si>
  <si>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</si>
  <si>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</si>
  <si>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</si>
  <si>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</si>
  <si>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</si>
  <si>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</si>
  <si>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</si>
  <si>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</si>
  <si>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</si>
  <si>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</si>
  <si>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</si>
  <si>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</si>
  <si>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</si>
  <si>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</si>
  <si>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</si>
  <si>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</si>
  <si>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</si>
  <si>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</si>
  <si>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</si>
  <si>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</si>
  <si>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</si>
  <si>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</si>
  <si>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</si>
  <si>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</si>
  <si>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</si>
  <si>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</si>
  <si>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</si>
  <si>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</si>
  <si>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</si>
  <si>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</si>
  <si>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</si>
  <si>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</si>
  <si>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</si>
  <si>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</si>
  <si>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</si>
  <si>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</si>
  <si>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</si>
  <si>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</si>
  <si>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</si>
  <si>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</si>
  <si>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</si>
  <si>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</si>
  <si>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</si>
  <si>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</si>
  <si>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</si>
  <si>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</si>
  <si>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</si>
  <si>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</si>
  <si>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</si>
  <si>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</si>
  <si>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</si>
  <si>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</si>
  <si>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</si>
  <si>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</si>
  <si>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</si>
  <si>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</si>
  <si>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</si>
  <si>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</si>
  <si>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</si>
  <si>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</si>
  <si>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</si>
  <si>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</si>
  <si>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</si>
  <si>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</si>
  <si>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</si>
  <si>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</si>
  <si>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</si>
  <si>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</si>
  <si>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</si>
  <si>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</si>
  <si>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</si>
  <si>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</si>
  <si>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</si>
  <si>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</si>
  <si>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</si>
  <si>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</si>
  <si>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</si>
  <si>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</si>
  <si>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</si>
  <si>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</si>
  <si>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</si>
  <si>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</si>
  <si>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</si>
  <si>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</si>
  <si>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</si>
  <si>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</si>
  <si>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</si>
  <si>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</si>
  <si>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</si>
  <si>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</si>
  <si>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</si>
  <si>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</si>
  <si>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</si>
  <si>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</si>
  <si>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</si>
  <si>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</si>
  <si>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</si>
  <si>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</si>
  <si>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</si>
  <si>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</si>
  <si>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</si>
  <si>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</si>
  <si>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</si>
  <si>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</si>
  <si>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</si>
  <si>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</si>
  <si>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</si>
  <si>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</si>
  <si>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</si>
  <si>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</si>
  <si>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</si>
  <si>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</si>
  <si>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</si>
  <si>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</si>
  <si>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</si>
  <si>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</si>
  <si>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</si>
  <si>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</si>
  <si>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</si>
  <si>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</si>
  <si>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</si>
  <si>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</si>
  <si>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</si>
  <si>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</si>
  <si>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</si>
  <si>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</si>
  <si>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</si>
  <si>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</si>
  <si>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</si>
  <si>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</si>
  <si>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</si>
  <si>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</si>
  <si>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</si>
  <si>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</si>
  <si>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</si>
  <si>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</si>
  <si>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</si>
  <si>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</si>
  <si>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</si>
  <si>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</si>
  <si>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</si>
  <si>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</si>
  <si>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</si>
  <si>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</si>
  <si>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</si>
  <si>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</si>
  <si>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</si>
  <si>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</si>
  <si>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</si>
  <si>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</si>
  <si>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</si>
  <si>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</si>
  <si>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</si>
  <si>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</si>
  <si>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</si>
  <si>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</si>
  <si>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</si>
  <si>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</si>
  <si>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</si>
  <si>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</si>
  <si>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</si>
  <si>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</si>
  <si>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</si>
  <si>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</si>
  <si>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</si>
  <si>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</si>
  <si>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</si>
  <si>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</si>
  <si>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</si>
  <si>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</si>
  <si>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</si>
  <si>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</si>
  <si>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</si>
  <si>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</si>
  <si>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</si>
  <si>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</si>
  <si>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</si>
  <si>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</si>
  <si>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</si>
  <si>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</si>
  <si>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</si>
  <si>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</si>
  <si>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</si>
  <si>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</si>
  <si>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</si>
  <si>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</si>
  <si>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</si>
  <si>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</si>
  <si>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</si>
  <si>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</si>
  <si>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</si>
  <si>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</si>
  <si>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</si>
  <si>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</si>
  <si>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</si>
  <si>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</si>
  <si>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</si>
  <si>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</si>
  <si>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</si>
  <si>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</si>
  <si>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</si>
  <si>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</si>
  <si>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</si>
  <si>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</si>
  <si>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</si>
  <si>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</si>
  <si>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</si>
  <si>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</si>
  <si>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</si>
  <si>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</si>
  <si>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</si>
  <si>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</si>
  <si>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</si>
  <si>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</si>
  <si>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</si>
  <si>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</si>
  <si>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</si>
  <si>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</si>
  <si>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</si>
  <si>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</si>
  <si>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</si>
  <si>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</si>
  <si>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</si>
  <si>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</si>
  <si>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</si>
  <si>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</si>
  <si>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</si>
  <si>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</si>
  <si>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</si>
  <si>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</si>
  <si>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</si>
  <si>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</si>
  <si>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</si>
  <si>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</si>
  <si>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</si>
  <si>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</si>
  <si>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</si>
  <si>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</si>
  <si>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</si>
  <si>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</si>
  <si>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</si>
  <si>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</si>
  <si>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</si>
  <si>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</si>
  <si>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</si>
  <si>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</si>
  <si>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</si>
  <si>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</si>
  <si>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</si>
  <si>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</si>
  <si>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</si>
  <si>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</si>
  <si>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</si>
  <si>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</si>
  <si>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</si>
  <si>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</si>
  <si>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</si>
  <si>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</si>
  <si>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</si>
  <si>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</si>
  <si>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</si>
  <si>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</si>
  <si>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</si>
  <si>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</si>
  <si>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</si>
  <si>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</si>
  <si>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</si>
  <si>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</si>
  <si>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</si>
  <si>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</si>
  <si>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</si>
  <si>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</si>
  <si>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</si>
  <si>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</si>
  <si>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</si>
  <si>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</si>
  <si>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</si>
  <si>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</si>
  <si>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</si>
  <si>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</si>
  <si>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</si>
  <si>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</si>
  <si>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</si>
  <si>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</si>
  <si>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</si>
  <si>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</si>
  <si>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</si>
  <si>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</si>
  <si>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</si>
  <si>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</si>
  <si>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</si>
  <si>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</si>
  <si>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</si>
  <si>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</si>
  <si>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</si>
  <si>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</si>
  <si>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</si>
  <si>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</si>
  <si>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</si>
  <si>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</si>
  <si>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</si>
  <si>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</si>
  <si>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</si>
  <si>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</si>
  <si>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</si>
  <si>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</si>
  <si>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</si>
  <si>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</si>
  <si>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</si>
  <si>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</si>
  <si>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</si>
  <si>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</si>
  <si>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</si>
  <si>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</si>
  <si>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</si>
  <si>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</si>
  <si>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</si>
  <si>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</si>
  <si>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</si>
  <si>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</si>
  <si>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</si>
  <si>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</si>
  <si>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</si>
  <si>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</si>
  <si>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</si>
  <si>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</si>
  <si>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</si>
  <si>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</si>
  <si>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</si>
  <si>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</si>
  <si>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</si>
  <si>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</si>
  <si>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</si>
  <si>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</si>
  <si>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</si>
  <si>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</si>
  <si>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</si>
  <si>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</si>
  <si>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</si>
  <si>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</si>
  <si>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</si>
  <si>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</si>
  <si>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</si>
  <si>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</si>
  <si>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</si>
  <si>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</si>
  <si>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</si>
  <si>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</si>
  <si>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</si>
  <si>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</si>
  <si>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</si>
  <si>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</si>
  <si>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</si>
  <si>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</si>
  <si>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</si>
  <si>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</si>
  <si>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</si>
  <si>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</si>
  <si>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</si>
  <si>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</si>
  <si>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</si>
  <si>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</si>
  <si>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</si>
  <si>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</si>
  <si>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</si>
  <si>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</si>
  <si>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</si>
  <si>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</si>
  <si>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</si>
  <si>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</si>
  <si>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</si>
  <si>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</si>
  <si>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</si>
  <si>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</si>
  <si>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</si>
  <si>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</si>
  <si>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</si>
  <si>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</si>
  <si>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</si>
  <si>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</si>
  <si>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</si>
  <si>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</si>
  <si>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</si>
  <si>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</si>
  <si>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</si>
  <si>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</si>
  <si>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</si>
  <si>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</si>
  <si>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</si>
  <si>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</si>
  <si>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</si>
  <si>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</si>
  <si>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</si>
  <si>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</si>
  <si>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</si>
  <si>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</si>
  <si>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</si>
  <si>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</si>
  <si>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</si>
  <si>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</si>
  <si>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</si>
  <si>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</si>
  <si>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</si>
  <si>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</si>
  <si>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</si>
  <si>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</si>
  <si>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</si>
  <si>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</si>
  <si>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</si>
  <si>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</si>
  <si>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</si>
  <si>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</si>
  <si>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</si>
  <si>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</si>
  <si>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</si>
  <si>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</si>
  <si>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</si>
  <si>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</si>
  <si>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</si>
  <si>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</si>
  <si>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</si>
  <si>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</si>
  <si>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</si>
  <si>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</si>
  <si>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</si>
  <si>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</si>
  <si>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</si>
  <si>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</si>
  <si>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</si>
  <si>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</si>
  <si>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</si>
  <si>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</si>
  <si>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</si>
  <si>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</si>
  <si>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</si>
  <si>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</si>
  <si>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</si>
  <si>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</si>
  <si>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</si>
  <si>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</si>
  <si>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</si>
  <si>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</si>
  <si>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</si>
  <si>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</si>
  <si>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</si>
  <si>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</si>
  <si>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</si>
  <si>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</si>
  <si>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</si>
  <si>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</si>
  <si>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</si>
  <si>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</si>
  <si>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</si>
  <si>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</si>
  <si>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</si>
  <si>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</si>
  <si>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</si>
  <si>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</si>
  <si>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</si>
  <si>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</si>
  <si>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</si>
  <si>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</si>
  <si>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</si>
  <si>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</si>
  <si>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</si>
  <si>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</si>
  <si>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</si>
  <si>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</si>
  <si>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</si>
  <si>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</si>
  <si>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</si>
  <si>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</si>
  <si>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</si>
  <si>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</si>
  <si>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</si>
  <si>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</si>
  <si>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</si>
  <si>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</si>
  <si>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</si>
  <si>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</si>
  <si>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</si>
  <si>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</si>
  <si>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</si>
  <si>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</si>
  <si>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</si>
  <si>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</si>
  <si>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</si>
  <si>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</si>
  <si>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</si>
  <si>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</si>
  <si>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</si>
  <si>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</si>
  <si>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</si>
  <si>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</si>
  <si>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</si>
  <si>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</si>
  <si>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</si>
  <si>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</si>
  <si>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</si>
  <si>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</si>
  <si>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</si>
  <si>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</si>
  <si>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</si>
  <si>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</si>
  <si>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</si>
  <si>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</si>
  <si>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</si>
  <si>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</si>
  <si>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</si>
  <si>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</si>
  <si>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</si>
  <si>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</si>
  <si>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</si>
  <si>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</si>
  <si>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</si>
  <si>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</si>
  <si>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</si>
  <si>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</si>
  <si>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</si>
  <si>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</si>
  <si>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</si>
  <si>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</si>
  <si>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</si>
  <si>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</si>
  <si>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</si>
  <si>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</si>
  <si>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</si>
  <si>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</si>
  <si>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</si>
  <si>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</si>
  <si>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</si>
  <si>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</si>
  <si>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</si>
  <si>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</si>
  <si>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</si>
  <si>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</si>
  <si>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</si>
  <si>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</si>
  <si>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</si>
  <si>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</si>
  <si>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</si>
  <si>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</si>
  <si>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</si>
  <si>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</si>
  <si>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</si>
  <si>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</si>
  <si>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</si>
  <si>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</si>
  <si>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</si>
  <si>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</si>
  <si>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</si>
  <si>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</si>
  <si>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</si>
  <si>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</si>
  <si>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</si>
  <si>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</si>
  <si>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</si>
  <si>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</si>
  <si>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</si>
  <si>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</si>
  <si>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</si>
  <si>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</si>
  <si>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</si>
  <si>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</si>
  <si>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</si>
  <si>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</si>
  <si>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</si>
  <si>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</si>
  <si>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</si>
  <si>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</si>
  <si>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</si>
  <si>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</si>
  <si>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</si>
  <si>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</si>
  <si>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</si>
  <si>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</si>
  <si>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</si>
  <si>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</si>
  <si>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</si>
  <si>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</si>
  <si>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</si>
  <si>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</si>
  <si>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</si>
  <si>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</si>
  <si>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</si>
  <si>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</si>
  <si>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</si>
  <si>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</si>
  <si>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</si>
  <si>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</si>
  <si>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</si>
  <si>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</si>
  <si>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</si>
  <si>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</si>
  <si>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</si>
  <si>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</si>
  <si>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</si>
  <si>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</si>
  <si>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</si>
  <si>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</si>
  <si>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</si>
  <si>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</si>
  <si>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</si>
  <si>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</si>
  <si>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</si>
  <si>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</si>
  <si>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</si>
  <si>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</si>
  <si>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</si>
  <si>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</si>
  <si>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</si>
  <si>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</si>
  <si>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</si>
  <si>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</si>
  <si>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</si>
  <si>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</si>
  <si>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</si>
  <si>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</si>
  <si>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</si>
  <si>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</si>
  <si>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</si>
  <si>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</si>
  <si>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</si>
  <si>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</si>
  <si>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</si>
  <si>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</si>
  <si>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</si>
  <si>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</si>
  <si>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</si>
  <si>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</si>
  <si>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</si>
  <si>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</si>
  <si>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</si>
  <si>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</si>
  <si>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</si>
  <si>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</si>
  <si>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</si>
  <si>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</si>
  <si>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</si>
  <si>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</si>
  <si>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</si>
  <si>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</si>
  <si>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</si>
  <si>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</si>
  <si>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</si>
  <si>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</si>
  <si>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</si>
  <si>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</si>
  <si>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</si>
  <si>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</si>
  <si>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</si>
  <si>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</si>
  <si>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</si>
  <si>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</si>
  <si>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</si>
  <si>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</si>
  <si>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</si>
  <si>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</si>
  <si>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</si>
  <si>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</si>
  <si>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</si>
  <si>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</si>
  <si>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</si>
  <si>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</si>
  <si>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</si>
  <si>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</si>
  <si>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</si>
  <si>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</si>
  <si>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</si>
  <si>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</si>
  <si>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</si>
  <si>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</si>
  <si>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</si>
  <si>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</si>
  <si>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</si>
  <si>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</si>
  <si>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</si>
  <si>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</si>
  <si>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</si>
  <si>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</si>
  <si>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</si>
  <si>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</si>
  <si>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</si>
  <si>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</si>
  <si>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</si>
  <si>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</si>
  <si>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</si>
  <si>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</si>
  <si>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</si>
  <si>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</si>
  <si>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</si>
  <si>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</si>
  <si>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</si>
  <si>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</si>
  <si>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</si>
  <si>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</si>
  <si>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</si>
  <si>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</si>
  <si>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</si>
  <si>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</si>
  <si>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</si>
  <si>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</si>
  <si>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</si>
  <si>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</si>
  <si>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</si>
  <si>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</si>
  <si>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</si>
  <si>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</si>
  <si>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</si>
  <si>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</si>
  <si>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</si>
  <si>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</si>
  <si>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</si>
  <si>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</si>
  <si>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</si>
  <si>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</si>
  <si>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</si>
  <si>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</si>
  <si>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</si>
  <si>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</si>
  <si>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</si>
  <si>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</si>
  <si>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</si>
  <si>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</si>
  <si>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</si>
  <si>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</si>
  <si>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</si>
  <si>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</si>
  <si>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</si>
  <si>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</si>
  <si>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</si>
  <si>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</si>
  <si>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</si>
  <si>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</si>
  <si>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</si>
  <si>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</si>
  <si>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</si>
  <si>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</si>
  <si>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</si>
  <si>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</si>
  <si>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</si>
  <si>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</si>
  <si>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</si>
  <si>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</si>
  <si>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</si>
  <si>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</si>
  <si>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</si>
  <si>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</si>
  <si>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</si>
  <si>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</si>
  <si>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</si>
  <si>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</si>
  <si>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</si>
  <si>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</si>
  <si>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</si>
  <si>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</si>
  <si>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</si>
  <si>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</si>
  <si>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</si>
  <si>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</si>
  <si>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</si>
  <si>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</si>
  <si>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</si>
  <si>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</si>
  <si>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</si>
  <si>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</si>
  <si>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</si>
  <si>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</si>
  <si>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</si>
  <si>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</si>
  <si>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</si>
  <si>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</si>
  <si>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</si>
  <si>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</si>
  <si>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</si>
  <si>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</si>
  <si>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</si>
  <si>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</si>
  <si>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</si>
  <si>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</si>
  <si>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</si>
  <si>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</si>
  <si>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</si>
  <si>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</si>
  <si>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</si>
  <si>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</si>
  <si>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</si>
  <si>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</si>
  <si>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</si>
  <si>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</si>
  <si>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</si>
  <si>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</si>
  <si>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</si>
  <si>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</si>
  <si>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</si>
  <si>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</si>
  <si>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</si>
  <si>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</si>
  <si>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</si>
  <si>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</si>
  <si>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</si>
  <si>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</si>
  <si>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</si>
  <si>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</si>
  <si>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</si>
  <si>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</si>
  <si>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</si>
  <si>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</si>
  <si>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</si>
  <si>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</si>
  <si>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</si>
  <si>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</si>
  <si>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</si>
  <si>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</si>
  <si>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</si>
  <si>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</si>
  <si>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</si>
  <si>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</si>
  <si>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</si>
  <si>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</si>
  <si>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</si>
  <si>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</si>
  <si>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</si>
  <si>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</si>
  <si>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</si>
  <si>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</si>
  <si>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</si>
  <si>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</si>
  <si>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</si>
  <si>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</si>
  <si>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</si>
  <si>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</si>
  <si>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</si>
  <si>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</si>
  <si>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</si>
  <si>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</si>
  <si>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</si>
  <si>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</si>
  <si>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</si>
  <si>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</si>
  <si>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</si>
  <si>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</si>
  <si>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</si>
  <si>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</si>
  <si>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</si>
  <si>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</si>
  <si>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</si>
  <si>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</si>
  <si>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</si>
  <si>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</si>
  <si>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</si>
  <si>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</si>
  <si>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</si>
  <si>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</si>
  <si>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</si>
  <si>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</si>
  <si>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</si>
  <si>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</si>
  <si>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</si>
  <si>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</si>
  <si>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</si>
  <si>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</si>
  <si>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</si>
  <si>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</si>
  <si>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</si>
  <si>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</si>
  <si>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</si>
  <si>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</si>
  <si>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</si>
  <si>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</si>
  <si>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</si>
  <si>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</si>
  <si>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</si>
  <si>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</si>
  <si>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</si>
  <si>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</si>
  <si>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</si>
  <si>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</si>
  <si>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</si>
  <si>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</si>
  <si>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</si>
  <si>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</si>
  <si>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</si>
  <si>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</si>
  <si>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</si>
  <si>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</si>
  <si>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</si>
  <si>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</si>
  <si>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</si>
  <si>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</si>
  <si>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</si>
  <si>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</si>
  <si>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</si>
  <si>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</si>
  <si>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</si>
  <si>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</si>
  <si>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</si>
  <si>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</si>
  <si>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</si>
  <si>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</si>
  <si>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</si>
  <si>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</si>
  <si>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</si>
  <si>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</si>
  <si>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</si>
  <si>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</si>
  <si>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</si>
  <si>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</si>
  <si>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</si>
  <si>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</si>
  <si>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</si>
  <si>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</si>
  <si>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</si>
  <si>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</si>
  <si>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</si>
  <si>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</si>
  <si>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</si>
  <si>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</si>
  <si>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</si>
  <si>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</si>
  <si>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</si>
  <si>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</si>
  <si>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</si>
  <si>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</si>
  <si>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</si>
  <si>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</si>
  <si>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</si>
  <si>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</si>
  <si>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</si>
  <si>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</si>
  <si>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</si>
  <si>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</si>
  <si>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</si>
  <si>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</si>
  <si>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</si>
  <si>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</si>
  <si>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</si>
  <si>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</si>
  <si>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</si>
  <si>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</si>
  <si>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</si>
  <si>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</si>
  <si>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</si>
  <si>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</si>
  <si>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</si>
  <si>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</si>
  <si>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</si>
  <si>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</si>
  <si>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</si>
  <si>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</si>
  <si>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</si>
  <si>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</si>
  <si>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</si>
  <si>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</si>
  <si>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</si>
  <si>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</si>
  <si>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</si>
  <si>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</si>
  <si>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</si>
  <si>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</si>
  <si>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</si>
  <si>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</si>
  <si>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</si>
  <si>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</si>
  <si>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</si>
  <si>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</si>
  <si>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</si>
  <si>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</si>
  <si>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</si>
  <si>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</si>
  <si>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</si>
  <si>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</si>
  <si>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</si>
  <si>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</si>
  <si>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</si>
  <si>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</si>
  <si>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</si>
  <si>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</si>
  <si>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</si>
  <si>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</si>
  <si>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</si>
  <si>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</si>
  <si>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</si>
  <si>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</si>
  <si>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</si>
  <si>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</si>
  <si>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</si>
  <si>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</si>
  <si>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</si>
  <si>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</si>
  <si>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</si>
  <si>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</si>
  <si>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</si>
  <si>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</si>
  <si>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</si>
  <si>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</si>
  <si>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</si>
  <si>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</si>
  <si>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</si>
  <si>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</si>
  <si>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</si>
  <si>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</si>
  <si>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</si>
  <si>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</si>
  <si>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</si>
  <si>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</si>
  <si>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</si>
  <si>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</si>
  <si>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</si>
  <si>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</si>
  <si>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</si>
  <si>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</si>
  <si>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</si>
  <si>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</si>
  <si>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</si>
  <si>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</si>
  <si>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</si>
  <si>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</si>
  <si>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</si>
  <si>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</si>
  <si>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</si>
  <si>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</si>
  <si>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</si>
  <si>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</si>
  <si>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</si>
  <si>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</si>
  <si>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</si>
  <si>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</si>
  <si>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</si>
  <si>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</si>
  <si>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</si>
  <si>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</si>
  <si>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</si>
  <si>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</si>
  <si>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</si>
  <si>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</si>
  <si>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</si>
  <si>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</si>
  <si>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</si>
  <si>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</si>
  <si>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</si>
  <si>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</si>
  <si>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</si>
  <si>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</si>
  <si>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</si>
  <si>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</si>
  <si>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</si>
  <si>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</si>
  <si>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</si>
  <si>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</si>
  <si>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</si>
  <si>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</si>
  <si>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</si>
  <si>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</si>
  <si>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</si>
  <si>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</si>
  <si>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</si>
  <si>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</si>
  <si>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</si>
  <si>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</si>
  <si>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</si>
  <si>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</si>
  <si>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</si>
  <si>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</si>
  <si>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</si>
  <si>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</si>
  <si>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</si>
  <si>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</si>
  <si>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</si>
  <si>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</si>
  <si>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</si>
  <si>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</si>
  <si>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</si>
  <si>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</si>
  <si>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</si>
  <si>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</si>
  <si>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</si>
  <si>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</si>
  <si>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</si>
  <si>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</si>
  <si>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</si>
  <si>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</si>
  <si>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</si>
  <si>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</si>
  <si>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</si>
  <si>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</si>
  <si>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</si>
  <si>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</si>
  <si>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</si>
  <si>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</si>
  <si>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</si>
  <si>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</si>
  <si>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</si>
  <si>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</si>
  <si>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</si>
  <si>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</si>
  <si>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</si>
  <si>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</si>
  <si>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</si>
  <si>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</si>
  <si>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</si>
  <si>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</si>
  <si>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</si>
  <si>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</si>
  <si>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</si>
  <si>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</si>
  <si>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</si>
  <si>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</si>
  <si>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</si>
  <si>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</si>
  <si>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</si>
  <si>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</si>
  <si>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</si>
  <si>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</si>
  <si>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</si>
  <si>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</si>
  <si>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</si>
  <si>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</si>
  <si>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</si>
  <si>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</si>
  <si>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</si>
  <si>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</si>
  <si>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</si>
  <si>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</si>
  <si>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</si>
  <si>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</si>
  <si>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</si>
  <si>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</si>
  <si>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</si>
  <si>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</si>
  <si>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</si>
  <si>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</si>
  <si>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</si>
  <si>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</si>
  <si>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</si>
  <si>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</si>
  <si>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</si>
  <si>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</si>
  <si>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</si>
  <si>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</si>
  <si>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</si>
  <si>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</si>
  <si>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</si>
  <si>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</si>
  <si>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</si>
  <si>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</si>
  <si>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</si>
  <si>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</si>
  <si>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</si>
  <si>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</si>
  <si>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</si>
  <si>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</si>
  <si>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</si>
  <si>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</si>
  <si>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</si>
  <si>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</si>
  <si>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</si>
  <si>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</si>
  <si>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</si>
  <si>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</si>
  <si>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</si>
  <si>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</si>
  <si>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</si>
  <si>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</si>
  <si>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</si>
  <si>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</si>
  <si>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</si>
  <si>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</si>
  <si>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</si>
  <si>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</si>
  <si>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</si>
  <si>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</si>
  <si>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</si>
  <si>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</si>
  <si>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</si>
  <si>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</si>
  <si>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</si>
  <si>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</si>
  <si>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</si>
  <si>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</si>
  <si>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</si>
  <si>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</si>
  <si>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</si>
  <si>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</si>
  <si>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</si>
  <si>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</si>
  <si>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</si>
  <si>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</si>
  <si>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</si>
  <si>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</si>
  <si>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</si>
  <si>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</si>
  <si>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</si>
  <si>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</si>
  <si>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</si>
  <si>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</si>
  <si>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</si>
  <si>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</si>
  <si>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</si>
  <si>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</si>
  <si>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</si>
  <si>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</si>
  <si>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</si>
  <si>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</si>
  <si>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</si>
  <si>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</si>
  <si>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</si>
  <si>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</si>
  <si>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</si>
  <si>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</si>
  <si>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</si>
  <si>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</si>
  <si>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</si>
  <si>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</si>
  <si>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</si>
  <si>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</si>
  <si>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</si>
  <si>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</si>
  <si>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</si>
  <si>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</si>
  <si>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</si>
  <si>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</si>
  <si>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</si>
  <si>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</si>
  <si>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</si>
  <si>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</si>
  <si>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</si>
  <si>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</si>
  <si>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</si>
  <si>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</si>
  <si>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</si>
  <si>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</si>
  <si>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</si>
  <si>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</si>
  <si>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</si>
  <si>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</si>
  <si>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</si>
  <si>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</si>
  <si>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</si>
  <si>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</si>
  <si>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</si>
  <si>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</si>
  <si>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</si>
  <si>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</si>
  <si>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</si>
  <si>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</si>
  <si>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</si>
  <si>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</si>
  <si>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</si>
  <si>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</si>
  <si>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</si>
  <si>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</si>
  <si>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</si>
  <si>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</si>
  <si>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</si>
  <si>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</si>
  <si>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</si>
  <si>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</si>
  <si>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</si>
  <si>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</si>
  <si>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</si>
  <si>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</si>
  <si>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</si>
  <si>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</si>
  <si>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</si>
  <si>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</si>
  <si>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</si>
  <si>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</si>
  <si>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</si>
  <si>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</si>
  <si>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</si>
  <si>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</si>
  <si>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</si>
  <si>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</si>
  <si>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</si>
  <si>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</si>
  <si>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</si>
  <si>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</si>
  <si>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</si>
  <si>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</si>
  <si>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</si>
  <si>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</si>
  <si>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</si>
  <si>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</si>
  <si>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</si>
  <si>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</si>
  <si>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</si>
  <si>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</si>
  <si>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</si>
  <si>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</si>
  <si>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</si>
  <si>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</si>
  <si>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</si>
  <si>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</si>
  <si>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</si>
  <si>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</si>
  <si>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</si>
  <si>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</si>
  <si>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</si>
  <si>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</si>
  <si>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</si>
  <si>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</si>
  <si>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</si>
  <si>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</si>
  <si>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</si>
  <si>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</si>
  <si>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</si>
  <si>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</si>
  <si>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</si>
  <si>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</si>
  <si>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</si>
  <si>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</si>
  <si>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</si>
  <si>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</si>
  <si>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</si>
  <si>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</si>
  <si>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</si>
  <si>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</si>
  <si>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</si>
  <si>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</si>
  <si>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</si>
  <si>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</si>
  <si>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</si>
  <si>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</si>
  <si>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</si>
  <si>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</si>
  <si>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</si>
  <si>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</si>
  <si>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</si>
  <si>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</si>
  <si>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</si>
  <si>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</si>
  <si>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</si>
  <si>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</si>
  <si>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</si>
  <si>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</si>
  <si>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</si>
  <si>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</si>
  <si>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</si>
  <si>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</si>
  <si>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</si>
  <si>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</si>
  <si>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</si>
  <si>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</si>
  <si>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</si>
  <si>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</si>
  <si>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</si>
  <si>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</si>
  <si>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</si>
  <si>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</si>
  <si>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</si>
  <si>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</si>
  <si>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</si>
  <si>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</si>
  <si>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</si>
  <si>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</si>
  <si>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</si>
  <si>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</si>
  <si>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</si>
  <si>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</si>
  <si>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</si>
  <si>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</si>
  <si>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</si>
  <si>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</si>
  <si>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</si>
  <si>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</si>
  <si>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</si>
  <si>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</si>
  <si>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</si>
  <si>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</si>
  <si>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</si>
  <si>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</si>
  <si>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</si>
  <si>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</si>
  <si>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</si>
  <si>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</si>
  <si>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</si>
  <si>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</si>
  <si>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</si>
  <si>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</si>
  <si>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</si>
  <si>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</si>
  <si>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</si>
  <si>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</si>
  <si>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</si>
  <si>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</si>
  <si>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</si>
  <si>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</si>
  <si>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</si>
  <si>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</si>
  <si>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</si>
  <si>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</si>
  <si>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</si>
  <si>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</si>
  <si>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</si>
  <si>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</si>
  <si>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</si>
  <si>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</si>
  <si>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</si>
  <si>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</si>
  <si>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</si>
  <si>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</si>
  <si>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</si>
  <si>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</si>
  <si>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</si>
  <si>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</si>
  <si>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</si>
  <si>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</si>
  <si>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</si>
  <si>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</si>
  <si>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</si>
  <si>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</si>
  <si>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</si>
  <si>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</si>
  <si>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</si>
  <si>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</si>
  <si>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</si>
  <si>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</si>
  <si>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</si>
  <si>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</si>
  <si>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</si>
  <si>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</si>
  <si>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</si>
  <si>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</si>
  <si>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</si>
  <si>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</si>
  <si>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</si>
  <si>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</si>
  <si>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</si>
  <si>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</si>
  <si>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</si>
  <si>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</si>
  <si>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</si>
  <si>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</si>
  <si>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</si>
  <si>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</si>
  <si>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</si>
  <si>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</si>
  <si>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</si>
  <si>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</si>
  <si>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</si>
  <si>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</si>
  <si>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</si>
  <si>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</si>
  <si>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</si>
  <si>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</si>
  <si>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</si>
  <si>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</si>
  <si>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</si>
  <si>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</si>
  <si>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</si>
  <si>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</si>
  <si>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</si>
  <si>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</si>
  <si>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</si>
  <si>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</si>
  <si>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</si>
  <si>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</si>
  <si>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</si>
  <si>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</si>
  <si>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</si>
  <si>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</si>
  <si>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</si>
  <si>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</si>
  <si>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</si>
  <si>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</si>
  <si>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</si>
  <si>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</si>
  <si>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</si>
  <si>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</si>
  <si>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</si>
  <si>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</si>
  <si>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</si>
  <si>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</si>
  <si>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</si>
  <si>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</si>
  <si>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</si>
  <si>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</si>
  <si>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</si>
  <si>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</si>
  <si>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</si>
  <si>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</si>
  <si>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</si>
  <si>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</si>
  <si>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</si>
  <si>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</si>
  <si>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</si>
  <si>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</si>
  <si>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</si>
  <si>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</si>
  <si>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</si>
  <si>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</si>
  <si>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</si>
  <si>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</si>
  <si>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</si>
  <si>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</si>
  <si>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</si>
  <si>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</si>
  <si>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</si>
  <si>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</si>
  <si>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</si>
  <si>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</si>
  <si>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</si>
  <si>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</si>
  <si>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</si>
  <si>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</si>
  <si>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</si>
  <si>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</si>
  <si>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</si>
  <si>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</si>
  <si>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</si>
  <si>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</si>
  <si>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</si>
  <si>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</si>
  <si>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</si>
  <si>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</si>
  <si>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</si>
  <si>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</si>
  <si>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</si>
  <si>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</si>
  <si>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</si>
  <si>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</si>
  <si>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</si>
  <si>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</si>
  <si>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</si>
  <si>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</si>
  <si>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</si>
  <si>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</si>
  <si>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</si>
  <si>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</si>
  <si>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</si>
  <si>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</si>
  <si>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</si>
  <si>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</si>
  <si>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</si>
  <si>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</si>
  <si>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</si>
  <si>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</si>
  <si>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</si>
  <si>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</si>
  <si>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</si>
  <si>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</si>
  <si>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</si>
  <si>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</si>
  <si>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</si>
  <si>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</si>
  <si>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</si>
  <si>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</si>
  <si>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</si>
  <si>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</si>
  <si>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</si>
  <si>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</si>
  <si>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</si>
  <si>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</si>
  <si>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</si>
  <si>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</si>
  <si>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</si>
  <si>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</si>
  <si>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</si>
  <si>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</si>
  <si>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</si>
  <si>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</si>
  <si>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</si>
  <si>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</si>
  <si>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</si>
  <si>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</si>
  <si>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</si>
  <si>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</si>
  <si>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</si>
  <si>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</si>
  <si>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</si>
  <si>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</si>
  <si>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</si>
  <si>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</si>
  <si>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</si>
  <si>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</si>
  <si>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</si>
  <si>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</si>
  <si>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</si>
  <si>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</si>
  <si>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</si>
  <si>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</si>
  <si>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</si>
  <si>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</si>
  <si>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</si>
  <si>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</si>
  <si>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</si>
  <si>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</si>
  <si>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</si>
  <si>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</si>
  <si>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</si>
  <si>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</si>
  <si>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</si>
  <si>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</si>
  <si>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</si>
  <si>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</si>
  <si>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</si>
  <si>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</si>
  <si>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</si>
  <si>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</si>
  <si>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</si>
  <si>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</si>
  <si>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</si>
  <si>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</si>
  <si>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</si>
  <si>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</si>
  <si>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</si>
  <si>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</si>
  <si>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</si>
  <si>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</si>
  <si>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</si>
  <si>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</si>
  <si>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</si>
  <si>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</si>
  <si>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</si>
  <si>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</si>
  <si>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</si>
  <si>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</si>
  <si>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</si>
  <si>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</si>
  <si>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</si>
  <si>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</si>
  <si>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</si>
  <si>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</si>
  <si>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</si>
  <si>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</si>
  <si>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</si>
  <si>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</si>
  <si>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</si>
  <si>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</si>
  <si>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</si>
  <si>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</si>
  <si>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</si>
  <si>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</si>
  <si>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</si>
  <si>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</si>
  <si>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</si>
  <si>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</si>
  <si>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</si>
  <si>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</si>
  <si>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</si>
  <si>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</si>
  <si>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</si>
  <si>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</si>
  <si>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</si>
  <si>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</si>
  <si>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</si>
  <si>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</si>
  <si>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</si>
  <si>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</si>
  <si>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</si>
  <si>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</si>
  <si>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</si>
  <si>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</si>
  <si>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</si>
  <si>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</si>
  <si>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</si>
  <si>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</si>
  <si>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</si>
  <si>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</si>
  <si>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</si>
  <si>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</si>
  <si>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</si>
  <si>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</si>
  <si>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</si>
  <si>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</si>
  <si>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</si>
  <si>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</si>
  <si>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</si>
  <si>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</si>
  <si>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</si>
  <si>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</si>
  <si>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</si>
  <si>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</si>
  <si>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</si>
  <si>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</si>
  <si>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</si>
  <si>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</si>
  <si>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</si>
  <si>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</si>
  <si>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</si>
  <si>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</si>
  <si>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</si>
  <si>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</si>
  <si>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</si>
  <si>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</si>
  <si>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</si>
  <si>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</si>
  <si>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</si>
  <si>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</si>
  <si>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</si>
  <si>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</si>
  <si>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</si>
  <si>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</si>
  <si>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</si>
  <si>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</si>
  <si>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</si>
  <si>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</si>
  <si>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</si>
  <si>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</si>
  <si>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</si>
  <si>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</si>
  <si>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</si>
  <si>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</si>
  <si>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</si>
  <si>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</si>
  <si>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</si>
  <si>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</si>
  <si>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</si>
  <si>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</si>
  <si>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</si>
  <si>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</si>
  <si>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</si>
  <si>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</si>
  <si>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</si>
  <si>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</si>
  <si>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</si>
  <si>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</si>
  <si>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</si>
  <si>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</si>
  <si>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</si>
  <si>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</si>
  <si>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</si>
  <si>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</si>
  <si>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</si>
  <si>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</si>
  <si>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</si>
  <si>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</si>
  <si>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</si>
  <si>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</si>
  <si>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</si>
  <si>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</si>
  <si>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</si>
  <si>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</si>
  <si>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</si>
  <si>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</si>
  <si>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</si>
  <si>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</si>
  <si>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</si>
  <si>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</si>
  <si>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</si>
  <si>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</si>
  <si>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</si>
  <si>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</si>
  <si>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</si>
  <si>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</si>
  <si>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</si>
  <si>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</si>
  <si>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</si>
  <si>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</si>
  <si>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</si>
  <si>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</si>
  <si>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</si>
  <si>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</si>
  <si>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</si>
  <si>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</si>
  <si>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</si>
  <si>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</si>
  <si>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</si>
  <si>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</si>
  <si>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</si>
  <si>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</si>
  <si>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</si>
  <si>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</si>
  <si>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</si>
  <si>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</si>
  <si>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</si>
  <si>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</si>
  <si>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</si>
  <si>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</si>
  <si>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</si>
  <si>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</si>
  <si>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</si>
  <si>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</si>
  <si>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</si>
  <si>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</si>
  <si>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</si>
  <si>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</si>
  <si>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</si>
  <si>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</si>
  <si>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</si>
  <si>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</si>
  <si>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</si>
  <si>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</si>
  <si>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</si>
  <si>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</si>
  <si>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</si>
  <si>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</si>
  <si>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</si>
  <si>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</si>
  <si>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</si>
  <si>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</si>
  <si>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</si>
  <si>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</si>
  <si>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</si>
  <si>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</si>
  <si>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</si>
  <si>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</si>
  <si>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</si>
  <si>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</si>
  <si>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</si>
  <si>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</si>
  <si>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</si>
  <si>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</si>
  <si>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</si>
  <si>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</si>
  <si>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</si>
  <si>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</si>
  <si>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</si>
  <si>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</si>
  <si>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</si>
  <si>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</si>
  <si>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</si>
  <si>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</si>
  <si>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</si>
  <si>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</si>
  <si>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</si>
  <si>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</si>
  <si>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</si>
  <si>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</si>
  <si>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</si>
  <si>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</si>
  <si>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</si>
  <si>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</si>
  <si>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</si>
  <si>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</si>
  <si>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</si>
  <si>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</si>
  <si>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</si>
  <si>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</si>
  <si>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</si>
  <si>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</si>
  <si>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</si>
  <si>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</si>
  <si>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</si>
  <si>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</si>
  <si>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</si>
  <si>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</si>
  <si>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</si>
  <si>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</si>
  <si>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</si>
  <si>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</si>
  <si>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</si>
  <si>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</si>
  <si>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</si>
  <si>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</si>
  <si>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</si>
  <si>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</si>
  <si>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</si>
  <si>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</si>
  <si>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</si>
  <si>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</si>
  <si>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</si>
  <si>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</si>
  <si>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</si>
  <si>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</si>
  <si>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</si>
  <si>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</si>
  <si>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</si>
  <si>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</si>
  <si>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</si>
  <si>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</si>
  <si>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</si>
  <si>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</si>
  <si>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</si>
  <si>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</si>
  <si>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</si>
  <si>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</si>
  <si>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</si>
  <si>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</si>
  <si>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</si>
  <si>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</si>
  <si>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</si>
  <si>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</si>
  <si>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</si>
  <si>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</si>
  <si>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</si>
  <si>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</si>
  <si>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</si>
  <si>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</si>
  <si>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</si>
  <si>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</si>
  <si>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</si>
  <si>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</si>
  <si>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</si>
  <si>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</si>
  <si>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</si>
  <si>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</si>
  <si>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</si>
  <si>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</si>
  <si>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</si>
  <si>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</si>
  <si>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</si>
  <si>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</si>
  <si>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</si>
  <si>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</si>
  <si>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</si>
  <si>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</si>
  <si>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</si>
  <si>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</si>
  <si>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</si>
  <si>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</si>
  <si>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</si>
  <si>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</si>
  <si>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</si>
  <si>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</si>
  <si>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</si>
  <si>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</si>
  <si>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</si>
  <si>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</si>
  <si>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</si>
  <si>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</si>
  <si>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</si>
  <si>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</si>
  <si>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</si>
  <si>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</si>
  <si>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</si>
  <si>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</si>
  <si>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</si>
  <si>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</si>
  <si>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</si>
  <si>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</si>
  <si>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</si>
  <si>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</si>
  <si>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</si>
  <si>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</si>
  <si>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</si>
  <si>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</si>
  <si>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</si>
  <si>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</si>
  <si>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</si>
  <si>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</si>
  <si>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</si>
  <si>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</si>
  <si>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</si>
  <si>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</si>
  <si>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</si>
  <si>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</si>
  <si>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</si>
  <si>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</si>
  <si>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</si>
  <si>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</si>
  <si>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</si>
  <si>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</si>
  <si>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</si>
  <si>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</si>
  <si>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</si>
  <si>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</si>
  <si>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</si>
  <si>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</si>
  <si>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</si>
  <si>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</si>
  <si>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</si>
  <si>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</si>
  <si>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</si>
  <si>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</si>
  <si>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</si>
  <si>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</si>
  <si>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</si>
  <si>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</si>
  <si>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</si>
  <si>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</si>
  <si>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</si>
  <si>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</si>
  <si>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</si>
  <si>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</si>
  <si>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</si>
  <si>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</si>
  <si>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</si>
  <si>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</si>
  <si>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</si>
  <si>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</si>
  <si>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</si>
  <si>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</si>
  <si>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</si>
  <si>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</si>
  <si>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</si>
  <si>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</si>
  <si>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</si>
  <si>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</si>
  <si>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</si>
  <si>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</si>
  <si>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</si>
  <si>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</si>
  <si>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</si>
  <si>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</si>
  <si>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</si>
  <si>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</si>
  <si>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</si>
  <si>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</si>
  <si>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</si>
  <si>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</si>
  <si>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</si>
  <si>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</si>
  <si>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</si>
  <si>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</si>
  <si>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</si>
  <si>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</si>
  <si>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</si>
  <si>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</si>
  <si>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</si>
  <si>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</si>
  <si>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</si>
  <si>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</si>
  <si>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</si>
  <si>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</si>
  <si>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</si>
  <si>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</si>
  <si>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</si>
  <si>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</si>
  <si>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</si>
  <si>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</si>
  <si>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</si>
  <si>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</si>
  <si>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</si>
  <si>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</si>
  <si>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</si>
  <si>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</si>
  <si>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</si>
  <si>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</si>
  <si>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</si>
  <si>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</si>
  <si>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</si>
  <si>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</si>
  <si>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</si>
  <si>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</si>
  <si>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</si>
  <si>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</si>
  <si>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</si>
  <si>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</si>
  <si>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</si>
  <si>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</si>
  <si>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</si>
  <si>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</si>
  <si>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</si>
  <si>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</si>
  <si>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</si>
  <si>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</si>
  <si>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</si>
  <si>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</si>
  <si>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</si>
  <si>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</si>
  <si>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</si>
  <si>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</si>
  <si>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</si>
  <si>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</si>
  <si>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</si>
  <si>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</si>
  <si>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</si>
  <si>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</si>
  <si>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</si>
  <si>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</si>
  <si>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</si>
  <si>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</si>
  <si>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</si>
  <si>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</si>
  <si>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</si>
  <si>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</si>
  <si>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</si>
  <si>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</si>
  <si>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</si>
  <si>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</si>
  <si>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</si>
  <si>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</si>
  <si>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</si>
  <si>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</si>
  <si>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</si>
  <si>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</si>
  <si>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</si>
  <si>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</si>
  <si>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</si>
  <si>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</si>
  <si>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</si>
  <si>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</si>
  <si>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</si>
  <si>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</si>
  <si>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</si>
  <si>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</si>
  <si>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</si>
  <si>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</si>
  <si>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</si>
  <si>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</si>
  <si>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</si>
  <si>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</si>
  <si>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</si>
  <si>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</si>
  <si>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</si>
  <si>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</si>
  <si>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</si>
  <si>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</si>
  <si>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</si>
  <si>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</si>
  <si>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</si>
  <si>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</si>
  <si>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</si>
  <si>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</si>
  <si>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</si>
  <si>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</si>
  <si>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</si>
  <si>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</si>
  <si>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</si>
  <si>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</si>
  <si>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</si>
  <si>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</si>
  <si>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</si>
  <si>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</si>
  <si>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</si>
  <si>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</si>
  <si>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</si>
  <si>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</si>
  <si>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</si>
  <si>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</si>
  <si>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</si>
  <si>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</si>
  <si>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</si>
  <si>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</si>
  <si>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</si>
  <si>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</si>
  <si>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</si>
  <si>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</si>
  <si>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</si>
  <si>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</si>
  <si>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</si>
  <si>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</si>
  <si>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</si>
  <si>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</si>
  <si>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</si>
  <si>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</si>
  <si>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</si>
  <si>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</si>
  <si>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</si>
  <si>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</si>
  <si>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</si>
  <si>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</si>
  <si>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</si>
  <si>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</si>
  <si>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</si>
  <si>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</si>
  <si>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</si>
  <si>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</si>
  <si>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</si>
  <si>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</si>
  <si>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</si>
  <si>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</si>
  <si>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</si>
  <si>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</si>
  <si>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</si>
  <si>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</si>
  <si>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</si>
  <si>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</si>
  <si>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</si>
  <si>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</si>
  <si>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</si>
  <si>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</si>
  <si>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</si>
  <si>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</si>
  <si>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</si>
  <si>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</si>
  <si>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</si>
  <si>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</si>
  <si>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</si>
  <si>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</si>
  <si>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</si>
  <si>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</si>
  <si>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</si>
  <si>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</si>
  <si>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</si>
  <si>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</si>
  <si>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</si>
  <si>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</si>
  <si>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</si>
  <si>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</si>
  <si>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</si>
  <si>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</si>
  <si>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</si>
  <si>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</si>
  <si>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</si>
  <si>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</si>
  <si>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</si>
  <si>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</si>
  <si>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</si>
  <si>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</si>
  <si>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</si>
  <si>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</si>
  <si>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</si>
  <si>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</si>
  <si>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</si>
  <si>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</si>
  <si>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</si>
  <si>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</si>
  <si>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</si>
  <si>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</si>
  <si>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</si>
  <si>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</si>
  <si>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</si>
  <si>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</si>
  <si>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</si>
  <si>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</si>
  <si>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</si>
  <si>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</si>
  <si>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</si>
  <si>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</si>
  <si>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</si>
  <si>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</si>
  <si>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</si>
  <si>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</si>
  <si>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</si>
  <si>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</si>
  <si>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</si>
  <si>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</si>
  <si>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</si>
  <si>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</si>
  <si>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</si>
  <si>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</si>
  <si>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</si>
  <si>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</si>
  <si>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</si>
  <si>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</si>
  <si>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</si>
  <si>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</si>
  <si>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</si>
  <si>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</si>
  <si>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</si>
  <si>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</si>
  <si>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</si>
  <si>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</si>
  <si>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</si>
  <si>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</si>
  <si>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</si>
  <si>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</si>
  <si>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</si>
  <si>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</si>
  <si>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</si>
  <si>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</si>
  <si>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</si>
  <si>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</si>
  <si>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</si>
  <si>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</si>
  <si>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</si>
  <si>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</si>
  <si>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</si>
  <si>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</si>
  <si>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</si>
  <si>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</si>
  <si>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</si>
  <si>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</si>
  <si>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</si>
  <si>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</si>
  <si>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</si>
  <si>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</si>
  <si>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</si>
  <si>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</si>
  <si>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</si>
  <si>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</si>
  <si>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</si>
  <si>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</si>
  <si>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</si>
  <si>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</si>
  <si>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</si>
  <si>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</si>
  <si>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</si>
  <si>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</si>
  <si>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</si>
  <si>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</si>
  <si>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</si>
  <si>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</si>
  <si>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</si>
  <si>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</si>
  <si>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</si>
  <si>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</si>
  <si>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</si>
  <si>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</si>
  <si>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</si>
  <si>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</si>
  <si>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</si>
  <si>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</si>
  <si>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</si>
  <si>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</si>
  <si>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</si>
  <si>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</si>
  <si>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</si>
  <si>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</si>
  <si>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</si>
  <si>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</si>
  <si>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</si>
  <si>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</si>
  <si>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</si>
  <si>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</si>
  <si>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</si>
  <si>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</si>
  <si>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</si>
  <si>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</si>
  <si>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</si>
  <si>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</si>
  <si>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</si>
  <si>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</si>
  <si>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</si>
  <si>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</si>
  <si>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</si>
  <si>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</si>
  <si>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</si>
  <si>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</si>
  <si>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</si>
  <si>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</si>
  <si>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</si>
  <si>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</si>
  <si>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</si>
  <si>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</si>
  <si>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</si>
  <si>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</si>
  <si>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</si>
  <si>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</si>
  <si>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</si>
  <si>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</si>
  <si>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</si>
  <si>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</si>
  <si>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</si>
  <si>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</si>
  <si>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</si>
  <si>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</si>
  <si>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</si>
  <si>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</si>
  <si>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</si>
  <si>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</si>
  <si>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</si>
  <si>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</si>
  <si>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</si>
  <si>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</si>
  <si>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</si>
  <si>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</si>
  <si>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</si>
  <si>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</si>
  <si>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</si>
  <si>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</si>
  <si>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</si>
  <si>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</si>
  <si>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</si>
  <si>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</si>
  <si>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</si>
  <si>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</si>
  <si>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</si>
  <si>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</si>
  <si>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</si>
  <si>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</si>
  <si>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</si>
  <si>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</si>
  <si>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</si>
  <si>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</si>
  <si>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</si>
  <si>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</si>
  <si>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</si>
  <si>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</si>
  <si>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</si>
  <si>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</si>
  <si>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</si>
  <si>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</si>
  <si>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</si>
  <si>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</si>
  <si>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</si>
  <si>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</si>
  <si>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</si>
  <si>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</si>
  <si>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</si>
  <si>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</si>
  <si>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</si>
  <si>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</si>
  <si>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</si>
  <si>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</si>
  <si>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</si>
  <si>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</si>
  <si>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</si>
  <si>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</si>
  <si>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</si>
  <si>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</si>
  <si>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</si>
  <si>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</si>
  <si>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</si>
  <si>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</si>
  <si>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</si>
  <si>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</si>
  <si>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</si>
  <si>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</si>
  <si>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</si>
  <si>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</si>
  <si>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</si>
  <si>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</si>
  <si>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</si>
  <si>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</si>
  <si>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</si>
  <si>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</si>
  <si>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</si>
  <si>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</si>
  <si>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</si>
  <si>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</si>
  <si>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</si>
  <si>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</si>
  <si>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</si>
  <si>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</si>
  <si>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</si>
  <si>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</si>
  <si>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</si>
  <si>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</si>
  <si>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</si>
  <si>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</si>
  <si>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</si>
  <si>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</si>
  <si>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</si>
  <si>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</si>
  <si>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</si>
  <si>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</si>
  <si>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</si>
  <si>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</si>
  <si>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</si>
  <si>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</si>
  <si>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</si>
  <si>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</si>
  <si>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</si>
  <si>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</si>
  <si>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</si>
  <si>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</si>
  <si>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</si>
  <si>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</si>
  <si>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</si>
  <si>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</si>
  <si>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</si>
  <si>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</si>
  <si>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</si>
  <si>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</si>
  <si>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</si>
  <si>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</si>
  <si>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</si>
  <si>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</si>
  <si>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</si>
  <si>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</si>
  <si>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</si>
  <si>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</si>
  <si>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</si>
  <si>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</si>
  <si>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</si>
  <si>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</si>
  <si>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</si>
  <si>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</si>
  <si>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</si>
  <si>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</si>
  <si>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</si>
  <si>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</si>
  <si>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</si>
  <si>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</si>
  <si>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</si>
  <si>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</si>
  <si>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</si>
  <si>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</si>
  <si>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</si>
  <si>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</si>
  <si>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</si>
  <si>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</si>
  <si>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</si>
  <si>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</si>
  <si>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</si>
  <si>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</si>
  <si>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</si>
  <si>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</si>
  <si>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</si>
  <si>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</si>
  <si>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</si>
  <si>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</si>
  <si>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</si>
  <si>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</si>
  <si>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</si>
  <si>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</si>
  <si>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</si>
  <si>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</si>
  <si>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</si>
  <si>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</si>
  <si>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</si>
  <si>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</si>
  <si>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</si>
  <si>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</si>
  <si>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</si>
  <si>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</si>
  <si>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</si>
  <si>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</si>
  <si>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</si>
  <si>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</si>
  <si>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</si>
  <si>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</si>
  <si>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</si>
  <si>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</si>
  <si>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</si>
  <si>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</si>
  <si>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</si>
  <si>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</si>
  <si>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</si>
  <si>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</si>
  <si>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</si>
  <si>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</si>
  <si>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</si>
  <si>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</si>
  <si>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</si>
  <si>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</si>
  <si>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</si>
  <si>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</si>
  <si>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</si>
  <si>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</si>
  <si>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</si>
  <si>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</si>
  <si>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</si>
  <si>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</si>
  <si>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</si>
  <si>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</si>
  <si>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</si>
  <si>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</si>
  <si>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</si>
  <si>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</si>
  <si>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</si>
  <si>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</si>
  <si>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</si>
  <si>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</si>
  <si>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</si>
  <si>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</si>
  <si>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</si>
  <si>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</si>
  <si>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</si>
  <si>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</si>
  <si>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</si>
  <si>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</si>
  <si>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</si>
  <si>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</si>
  <si>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</si>
  <si>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</si>
  <si>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</si>
  <si>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</si>
  <si>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</si>
  <si>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</si>
  <si>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</si>
  <si>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</si>
  <si>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</si>
  <si>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</si>
  <si>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</si>
  <si>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</si>
  <si>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</si>
  <si>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</si>
  <si>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</si>
  <si>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</si>
  <si>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</si>
  <si>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</si>
  <si>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</si>
  <si>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</si>
  <si>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</si>
  <si>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</si>
  <si>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</si>
  <si>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</si>
  <si>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</si>
  <si>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</si>
  <si>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</si>
  <si>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</si>
  <si>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</si>
  <si>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</si>
  <si>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</si>
  <si>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</si>
  <si>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</si>
  <si>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</si>
  <si>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</si>
  <si>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</si>
  <si>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</si>
  <si>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</si>
  <si>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</si>
  <si>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</si>
  <si>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</si>
  <si>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</si>
  <si>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</si>
  <si>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</si>
  <si>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</si>
  <si>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</si>
  <si>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</si>
  <si>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</si>
  <si>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</si>
  <si>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</si>
  <si>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</si>
  <si>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</si>
  <si>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</si>
  <si>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</si>
  <si>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</si>
  <si>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</si>
  <si>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</si>
  <si>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</si>
  <si>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</si>
  <si>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</si>
  <si>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</si>
  <si>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</si>
  <si>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</si>
  <si>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</si>
  <si>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</si>
  <si>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</si>
  <si>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</si>
  <si>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</si>
  <si>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</si>
  <si>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</si>
  <si>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</si>
  <si>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</si>
  <si>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</si>
  <si>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</si>
  <si>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</si>
  <si>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</si>
  <si>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</si>
  <si>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</si>
  <si>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</si>
  <si>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</si>
  <si>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</si>
  <si>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</si>
  <si>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</si>
  <si>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</si>
  <si>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</si>
  <si>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</si>
  <si>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</si>
  <si>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</si>
  <si>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</si>
  <si>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</si>
  <si>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</si>
  <si>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</si>
  <si>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</si>
  <si>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</si>
  <si>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</si>
  <si>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</si>
  <si>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</si>
  <si>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</si>
  <si>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</si>
  <si>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</si>
  <si>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</si>
  <si>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</si>
  <si>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</si>
  <si>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</si>
  <si>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</si>
  <si>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</si>
  <si>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</si>
  <si>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</si>
  <si>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</si>
  <si>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</si>
  <si>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</si>
  <si>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</si>
  <si>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</si>
  <si>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</si>
  <si>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</si>
  <si>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</si>
  <si>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</si>
  <si>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</si>
  <si>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</si>
  <si>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</si>
  <si>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</si>
  <si>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</si>
  <si>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</si>
  <si>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</si>
  <si>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</si>
  <si>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</si>
  <si>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</si>
  <si>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</si>
  <si>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</si>
  <si>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</si>
  <si>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</si>
  <si>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</si>
  <si>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</si>
  <si>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</si>
  <si>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</si>
  <si>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</si>
  <si>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</si>
  <si>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</si>
  <si>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</si>
  <si>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</si>
  <si>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</si>
  <si>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</si>
  <si>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</si>
  <si>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</si>
  <si>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</si>
  <si>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</si>
  <si>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</si>
  <si>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</si>
  <si>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</si>
  <si>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</si>
  <si>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</si>
  <si>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</si>
  <si>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</si>
  <si>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</si>
  <si>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</si>
  <si>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</si>
  <si>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</si>
  <si>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</si>
  <si>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</si>
  <si>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</si>
  <si>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</si>
  <si>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</si>
  <si>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</si>
  <si>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</si>
  <si>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</si>
  <si>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</si>
  <si>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</si>
  <si>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</si>
  <si>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</si>
  <si>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</si>
  <si>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</si>
  <si>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</si>
  <si>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</si>
  <si>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</si>
  <si>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</si>
  <si>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</si>
  <si>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</si>
  <si>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</si>
  <si>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</si>
  <si>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</si>
  <si>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</si>
  <si>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</si>
  <si>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</si>
  <si>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</si>
  <si>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</si>
  <si>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</si>
  <si>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</si>
  <si>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</si>
  <si>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</si>
  <si>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</si>
  <si>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</si>
  <si>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</si>
  <si>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</si>
  <si>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</si>
  <si>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</si>
  <si>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</si>
  <si>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</si>
  <si>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</si>
  <si>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</si>
  <si>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</si>
  <si>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</si>
  <si>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</si>
  <si>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</si>
  <si>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</si>
  <si>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</si>
  <si>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</si>
  <si>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</si>
  <si>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</si>
  <si>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</si>
  <si>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</si>
  <si>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</si>
  <si>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</si>
  <si>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</si>
  <si>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</si>
  <si>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</si>
  <si>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</si>
  <si>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</si>
  <si>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</si>
  <si>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</si>
  <si>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</si>
  <si>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</si>
  <si>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</si>
  <si>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</si>
  <si>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</si>
  <si>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</si>
  <si>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</si>
  <si>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</si>
  <si>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</si>
  <si>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</si>
  <si>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</si>
  <si>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</si>
  <si>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</si>
  <si>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</si>
  <si>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</si>
  <si>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</si>
  <si>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</si>
  <si>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</si>
  <si>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</si>
  <si>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</si>
  <si>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</si>
  <si>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</si>
  <si>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</si>
  <si>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</si>
  <si>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</si>
  <si>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</si>
  <si>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</si>
  <si>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</si>
  <si>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</si>
  <si>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</si>
  <si>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</si>
  <si>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</si>
  <si>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</si>
  <si>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</si>
  <si>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</si>
  <si>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</si>
  <si>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</si>
  <si>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</si>
  <si>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</si>
  <si>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</si>
  <si>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</si>
  <si>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</si>
  <si>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</si>
  <si>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</si>
  <si>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</si>
  <si>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</si>
  <si>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</si>
  <si>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</si>
  <si>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</si>
  <si>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</si>
  <si>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</si>
  <si>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</si>
  <si>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</si>
  <si>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</si>
  <si>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</si>
  <si>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</si>
  <si>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</si>
  <si>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</si>
  <si>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</si>
  <si>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</si>
  <si>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</si>
  <si>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</si>
  <si>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</si>
  <si>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</si>
  <si>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</si>
  <si>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</si>
  <si>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</si>
  <si>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</si>
  <si>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</si>
  <si>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</si>
  <si>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</si>
  <si>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</si>
  <si>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</si>
  <si>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</si>
  <si>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</si>
  <si>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</si>
  <si>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</si>
  <si>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</si>
  <si>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</si>
  <si>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</si>
  <si>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</si>
  <si>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</si>
  <si>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</si>
  <si>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</si>
  <si>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</si>
  <si>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</si>
  <si>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</si>
  <si>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</si>
  <si>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</si>
  <si>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</si>
  <si>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</si>
  <si>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</si>
  <si>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</si>
  <si>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</si>
  <si>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</si>
  <si>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</si>
  <si>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</si>
  <si>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</si>
  <si>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</si>
  <si>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</si>
  <si>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</si>
  <si>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</si>
  <si>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</si>
  <si>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</si>
  <si>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</si>
  <si>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</si>
  <si>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</si>
  <si>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</si>
  <si>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</si>
  <si>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</si>
  <si>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</si>
  <si>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</si>
  <si>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</si>
  <si>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</si>
  <si>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</si>
  <si>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</si>
  <si>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</si>
  <si>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</si>
  <si>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</si>
  <si>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</si>
  <si>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</si>
  <si>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</si>
  <si>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</si>
  <si>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</si>
  <si>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</si>
  <si>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</si>
  <si>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</si>
  <si>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</si>
  <si>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</si>
  <si>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</si>
  <si>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</si>
  <si>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</si>
  <si>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</si>
  <si>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</si>
  <si>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</si>
  <si>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</si>
  <si>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</si>
  <si>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</si>
  <si>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</si>
  <si>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</si>
  <si>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</si>
  <si>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</si>
  <si>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</si>
  <si>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</si>
  <si>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</si>
  <si>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</si>
  <si>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</si>
  <si>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</si>
  <si>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</si>
  <si>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</si>
  <si>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</si>
  <si>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</si>
  <si>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</si>
  <si>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</si>
  <si>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</si>
  <si>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</si>
  <si>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</si>
  <si>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</si>
  <si>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</si>
  <si>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</si>
  <si>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</si>
  <si>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</si>
  <si>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</si>
  <si>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</si>
  <si>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</si>
  <si>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</si>
  <si>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</si>
  <si>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</si>
  <si>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</si>
  <si>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</si>
  <si>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</si>
  <si>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</si>
  <si>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</si>
  <si>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</si>
  <si>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</si>
  <si>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</si>
  <si>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</si>
  <si>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</si>
  <si>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</si>
  <si>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</si>
  <si>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</si>
  <si>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</si>
  <si>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</si>
  <si>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</si>
  <si>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</si>
  <si>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</si>
  <si>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</si>
  <si>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</si>
  <si>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</si>
  <si>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</si>
  <si>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</si>
  <si>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</si>
  <si>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</si>
  <si>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</si>
  <si>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</si>
  <si>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</si>
  <si>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</si>
  <si>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</si>
  <si>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</si>
  <si>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</si>
  <si>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</si>
  <si>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</si>
  <si>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</si>
  <si>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</si>
  <si>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</si>
  <si>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</si>
  <si>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</si>
  <si>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</si>
  <si>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</si>
  <si>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</si>
  <si>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</si>
  <si>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</si>
  <si>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</si>
  <si>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</si>
  <si>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</si>
  <si>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</si>
  <si>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</si>
  <si>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</si>
  <si>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</si>
  <si>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</si>
  <si>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</si>
  <si>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</si>
  <si>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</si>
  <si>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</si>
  <si>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</si>
  <si>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</si>
  <si>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</si>
  <si>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</si>
  <si>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</si>
  <si>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</si>
  <si>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</si>
  <si>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</si>
  <si>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</si>
  <si>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</si>
  <si>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</si>
  <si>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</si>
  <si>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</si>
  <si>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</si>
  <si>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</si>
  <si>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</si>
  <si>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</si>
  <si>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</si>
  <si>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</si>
  <si>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</si>
  <si>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</si>
  <si>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</si>
  <si>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</si>
  <si>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</si>
  <si>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</si>
  <si>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</si>
  <si>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</si>
  <si>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</si>
  <si>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</si>
  <si>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</si>
  <si>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</si>
  <si>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</si>
  <si>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</si>
  <si>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</si>
  <si>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</si>
  <si>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</si>
  <si>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</si>
  <si>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</si>
  <si>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</si>
  <si>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</si>
  <si>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</si>
  <si>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</si>
  <si>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</si>
  <si>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</si>
  <si>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</si>
  <si>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</si>
  <si>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</si>
  <si>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</si>
  <si>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</si>
  <si>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</si>
  <si>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</si>
  <si>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</si>
  <si>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</si>
  <si>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</si>
  <si>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</si>
  <si>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</si>
  <si>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</si>
  <si>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</si>
  <si>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</si>
  <si>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</si>
  <si>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</si>
  <si>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</si>
  <si>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</si>
  <si>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</si>
  <si>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</si>
  <si>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</si>
  <si>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</si>
  <si>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</si>
  <si>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</si>
  <si>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</si>
  <si>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</si>
  <si>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</si>
  <si>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</si>
  <si>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</si>
  <si>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</si>
  <si>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</si>
  <si>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</si>
  <si>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</si>
  <si>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</si>
  <si>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</si>
  <si>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</si>
  <si>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</si>
  <si>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</si>
  <si>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</si>
  <si>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</si>
  <si>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</si>
  <si>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</si>
  <si>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</si>
  <si>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</si>
  <si>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</si>
  <si>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</si>
  <si>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</si>
  <si>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</si>
  <si>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</si>
  <si>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</si>
  <si>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</si>
  <si>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</si>
  <si>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</si>
  <si>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</si>
  <si>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</si>
  <si>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</si>
  <si>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</si>
  <si>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</si>
  <si>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</si>
  <si>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</si>
  <si>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</si>
  <si>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</si>
  <si>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</si>
  <si>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</si>
  <si>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</si>
  <si>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</si>
  <si>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</si>
  <si>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</si>
  <si>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</si>
  <si>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</si>
  <si>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</si>
  <si>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</si>
  <si>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</si>
  <si>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</si>
  <si>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</si>
  <si>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</si>
  <si>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</si>
  <si>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</si>
  <si>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</si>
  <si>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</si>
  <si>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</si>
  <si>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</si>
  <si>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</si>
  <si>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</si>
  <si>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</si>
  <si>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</si>
  <si>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</si>
  <si>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</si>
  <si>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</si>
  <si>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</si>
  <si>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</si>
  <si>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</si>
  <si>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</si>
  <si>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</si>
  <si>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</si>
  <si>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</si>
  <si>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</si>
  <si>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</si>
  <si>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</si>
  <si>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</si>
  <si>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</si>
  <si>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</si>
  <si>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</si>
  <si>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</si>
  <si>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</si>
  <si>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</si>
  <si>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</si>
  <si>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</si>
  <si>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</si>
  <si>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</si>
  <si>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</si>
  <si>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</si>
  <si>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</si>
  <si>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</si>
  <si>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</si>
  <si>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</si>
  <si>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</si>
  <si>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</si>
  <si>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</si>
  <si>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</si>
  <si>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</si>
  <si>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</si>
  <si>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</si>
  <si>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</si>
  <si>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</si>
  <si>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</si>
  <si>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</si>
  <si>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</si>
  <si>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</si>
  <si>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</si>
  <si>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</si>
  <si>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</si>
  <si>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</si>
  <si>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</si>
  <si>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</si>
  <si>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</si>
  <si>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</si>
  <si>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</si>
  <si>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</si>
  <si>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</si>
  <si>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</si>
  <si>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</si>
  <si>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</si>
  <si>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</si>
  <si>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</si>
  <si>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</si>
  <si>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</si>
  <si>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</si>
  <si>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</si>
  <si>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</si>
  <si>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</si>
  <si>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</si>
  <si>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</si>
  <si>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</si>
  <si>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</si>
  <si>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</si>
  <si>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</si>
  <si>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</si>
  <si>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</si>
  <si>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</si>
  <si>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</si>
  <si>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</si>
  <si>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</si>
  <si>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</si>
  <si>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</si>
  <si>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</si>
  <si>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</si>
  <si>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</si>
  <si>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</si>
  <si>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</si>
  <si>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</si>
  <si>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</si>
  <si>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</si>
  <si>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</si>
  <si>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</si>
  <si>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</si>
  <si>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</si>
  <si>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</si>
  <si>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</si>
  <si>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</si>
  <si>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</si>
  <si>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</si>
  <si>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</si>
  <si>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</si>
  <si>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</si>
  <si>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</si>
  <si>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</si>
  <si>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</si>
  <si>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</si>
  <si>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</si>
  <si>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</si>
  <si>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</si>
  <si>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</si>
  <si>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</si>
  <si>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</si>
  <si>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</si>
  <si>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</si>
  <si>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</si>
  <si>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</si>
  <si>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</si>
  <si>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</si>
  <si>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</si>
  <si>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</si>
  <si>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</si>
  <si>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</si>
  <si>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</si>
  <si>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</si>
  <si>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</si>
  <si>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</si>
  <si>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</si>
  <si>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</si>
  <si>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</si>
  <si>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</si>
  <si>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</si>
  <si>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</si>
  <si>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</si>
  <si>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</si>
  <si>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</si>
  <si>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</si>
  <si>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</si>
  <si>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</si>
  <si>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</si>
  <si>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</si>
  <si>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</si>
  <si>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</si>
  <si>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</si>
  <si>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</si>
  <si>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</si>
  <si>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</si>
  <si>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</si>
  <si>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</si>
  <si>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</si>
  <si>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</si>
  <si>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</si>
  <si>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</si>
  <si>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</si>
  <si>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</si>
  <si>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</si>
  <si>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</si>
  <si>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</si>
  <si>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</si>
  <si>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</si>
  <si>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</si>
  <si>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</si>
  <si>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</si>
  <si>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</si>
  <si>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</si>
  <si>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</si>
  <si>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</si>
  <si>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</si>
  <si>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</si>
  <si>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</si>
  <si>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</si>
  <si>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</si>
  <si>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</si>
  <si>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</si>
  <si>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</si>
  <si>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</si>
  <si>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</si>
  <si>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</si>
  <si>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</si>
  <si>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</si>
  <si>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</si>
  <si>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</si>
  <si>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</si>
  <si>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</si>
  <si>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</si>
  <si>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</si>
  <si>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</si>
  <si>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</si>
  <si>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</si>
  <si>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</si>
  <si>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</si>
  <si>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</si>
  <si>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</si>
  <si>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</si>
  <si>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</si>
  <si>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</si>
  <si>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</si>
  <si>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</si>
  <si>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</si>
  <si>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</si>
  <si>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</si>
  <si>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</si>
  <si>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</si>
  <si>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</si>
  <si>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</si>
  <si>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</si>
  <si>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</si>
  <si>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</si>
  <si>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</si>
  <si>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</si>
  <si>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</si>
  <si>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</si>
  <si>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</si>
  <si>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</si>
  <si>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</si>
  <si>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</si>
  <si>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</si>
  <si>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</si>
  <si>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</si>
  <si>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</si>
  <si>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</si>
  <si>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</si>
  <si>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</si>
  <si>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</si>
  <si>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</si>
  <si>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</si>
  <si>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</si>
  <si>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</si>
  <si>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</si>
  <si>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</si>
  <si>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</si>
  <si>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</si>
  <si>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</si>
  <si>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</si>
  <si>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</si>
  <si>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</si>
  <si>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</si>
  <si>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</si>
  <si>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</si>
  <si>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</si>
  <si>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</si>
  <si>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</si>
  <si>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</si>
  <si>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</si>
  <si>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</si>
  <si>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</si>
  <si>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</si>
  <si>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</si>
  <si>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</si>
  <si>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</si>
  <si>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</si>
  <si>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</si>
  <si>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</si>
  <si>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</si>
  <si>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</si>
  <si>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</si>
  <si>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</si>
  <si>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</si>
  <si>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</si>
  <si>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</si>
  <si>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</si>
  <si>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</si>
  <si>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</si>
  <si>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</si>
  <si>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</si>
  <si>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</si>
  <si>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</si>
  <si>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</si>
  <si>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</si>
  <si>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</si>
  <si>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</si>
  <si>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</si>
  <si>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</si>
  <si>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</si>
  <si>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</si>
  <si>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</si>
  <si>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</si>
  <si>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</si>
  <si>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</si>
  <si>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</si>
  <si>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</si>
  <si>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</si>
  <si>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</si>
  <si>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</si>
  <si>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</si>
  <si>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</si>
  <si>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</si>
  <si>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</si>
  <si>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</si>
  <si>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</si>
  <si>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</si>
  <si>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</si>
  <si>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</si>
  <si>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</si>
  <si>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</si>
  <si>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</si>
  <si>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</si>
  <si>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</si>
  <si>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</si>
  <si>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</si>
  <si>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</si>
  <si>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</si>
  <si>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</si>
  <si>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</si>
  <si>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</si>
  <si>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</si>
  <si>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</si>
  <si>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</si>
  <si>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</si>
  <si>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</si>
  <si>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</si>
  <si>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</si>
  <si>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</si>
  <si>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</si>
  <si>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</si>
  <si>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</si>
  <si>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</si>
  <si>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</si>
  <si>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</si>
  <si>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</si>
  <si>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</si>
  <si>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</si>
  <si>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</si>
  <si>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</si>
  <si>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</si>
  <si>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</si>
  <si>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</si>
  <si>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</si>
  <si>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</si>
  <si>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</si>
  <si>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</si>
  <si>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</si>
  <si>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</si>
  <si>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</si>
  <si>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</si>
  <si>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</si>
  <si>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</si>
  <si>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</si>
  <si>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</si>
  <si>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</si>
  <si>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</si>
  <si>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</si>
  <si>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</si>
  <si>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</si>
  <si>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</si>
  <si>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</si>
  <si>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</si>
  <si>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</si>
  <si>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</si>
  <si>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</si>
  <si>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</si>
  <si>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</si>
  <si>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</si>
  <si>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</si>
  <si>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</si>
  <si>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</si>
  <si>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</si>
  <si>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</si>
  <si>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</si>
  <si>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</si>
  <si>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</si>
  <si>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</si>
  <si>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</si>
  <si>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</si>
  <si>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</si>
  <si>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</si>
  <si>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</si>
  <si>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</si>
  <si>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</si>
  <si>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</si>
  <si>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</si>
  <si>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</si>
  <si>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</si>
  <si>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</si>
  <si>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</si>
  <si>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</si>
  <si>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</si>
  <si>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</si>
  <si>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</si>
  <si>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</si>
  <si>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</si>
  <si>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</si>
  <si>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</si>
  <si>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</si>
  <si>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</si>
  <si>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</si>
  <si>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</si>
  <si>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</si>
  <si>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</si>
  <si>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</si>
  <si>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</si>
  <si>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</si>
  <si>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</si>
  <si>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</si>
  <si>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</si>
  <si>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</si>
  <si>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</si>
  <si>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</si>
  <si>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</si>
  <si>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</si>
  <si>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</si>
  <si>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</si>
  <si>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</si>
  <si>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</si>
  <si>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</si>
  <si>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</si>
  <si>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</si>
  <si>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</si>
  <si>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</si>
  <si>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</si>
  <si>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</si>
  <si>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</si>
  <si>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</si>
  <si>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</si>
  <si>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</si>
  <si>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</si>
  <si>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</si>
  <si>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</si>
  <si>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</si>
  <si>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</si>
  <si>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</si>
  <si>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</si>
  <si>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</si>
  <si>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</si>
  <si>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</si>
  <si>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</si>
  <si>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</si>
  <si>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</si>
  <si>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</si>
  <si>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</si>
  <si>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</si>
  <si>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</si>
  <si>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</si>
  <si>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</si>
  <si>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</si>
  <si>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</si>
  <si>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</si>
  <si>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</si>
  <si>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</si>
  <si>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</si>
  <si>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</si>
  <si>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</si>
  <si>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</si>
  <si>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</si>
  <si>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</si>
  <si>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</si>
  <si>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</si>
  <si>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</si>
  <si>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</si>
  <si>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</si>
  <si>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</si>
  <si>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</si>
  <si>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</si>
  <si>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</si>
  <si>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</si>
  <si>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</si>
  <si>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</si>
  <si>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</si>
  <si>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</si>
  <si>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</si>
  <si>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</si>
  <si>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</si>
  <si>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</si>
  <si>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</si>
  <si>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</si>
  <si>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</si>
  <si>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</si>
  <si>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</si>
  <si>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</si>
  <si>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</si>
  <si>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</si>
  <si>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</si>
  <si>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</si>
  <si>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</si>
  <si>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</si>
  <si>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</si>
  <si>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</si>
  <si>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</si>
  <si>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</si>
  <si>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</si>
  <si>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</si>
  <si>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</si>
  <si>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</si>
  <si>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</si>
  <si>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</si>
  <si>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</si>
  <si>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</si>
  <si>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</si>
  <si>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</si>
  <si>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</si>
  <si>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</si>
  <si>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</si>
  <si>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</si>
  <si>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</si>
  <si>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</si>
  <si>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</si>
  <si>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</si>
  <si>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</si>
  <si>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</si>
  <si>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</si>
  <si>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</si>
  <si>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</si>
  <si>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</si>
  <si>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</si>
  <si>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</si>
  <si>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</si>
  <si>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</si>
  <si>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</si>
  <si>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</si>
  <si>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</si>
  <si>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</si>
  <si>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</si>
  <si>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</si>
  <si>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</si>
  <si>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</si>
  <si>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</si>
  <si>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</si>
  <si>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</si>
  <si>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</si>
  <si>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</si>
  <si>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</si>
  <si>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</si>
  <si>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</si>
  <si>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</si>
  <si>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</si>
  <si>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</si>
  <si>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</si>
  <si>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</si>
  <si>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</si>
  <si>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</si>
  <si>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</si>
  <si>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</si>
  <si>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</si>
  <si>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</si>
  <si>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</si>
  <si>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</si>
  <si>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</si>
  <si>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</si>
  <si>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</si>
  <si>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</si>
  <si>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</si>
  <si>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</si>
  <si>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</si>
  <si>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</si>
  <si>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</si>
  <si>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</si>
  <si>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</si>
  <si>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</si>
  <si>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</si>
  <si>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</si>
  <si>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</si>
  <si>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</si>
  <si>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</si>
  <si>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</si>
  <si>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</si>
  <si>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</si>
  <si>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</si>
  <si>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</si>
  <si>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</si>
  <si>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</si>
  <si>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</si>
  <si>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</si>
  <si>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</si>
  <si>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</si>
  <si>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</si>
  <si>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</si>
  <si>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</si>
  <si>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</si>
  <si>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</si>
  <si>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</si>
  <si>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</si>
  <si>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</si>
  <si>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</si>
  <si>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</si>
  <si>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</si>
  <si>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</si>
  <si>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</si>
  <si>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</si>
  <si>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</si>
  <si>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</si>
  <si>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</si>
  <si>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</si>
  <si>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</si>
  <si>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</si>
  <si>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</si>
  <si>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</si>
  <si>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</si>
  <si>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</si>
  <si>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</si>
  <si>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</si>
  <si>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</si>
  <si>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</si>
  <si>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</si>
  <si>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</si>
  <si>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</si>
  <si>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</si>
  <si>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</si>
  <si>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</si>
  <si>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</si>
  <si>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</si>
  <si>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</si>
  <si>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</si>
  <si>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</si>
  <si>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</si>
  <si>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</si>
  <si>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</si>
  <si>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</si>
  <si>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</si>
  <si>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</si>
  <si>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</si>
  <si>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</si>
  <si>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</si>
  <si>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</si>
  <si>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</si>
  <si>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</si>
  <si>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</si>
  <si>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</si>
  <si>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</si>
  <si>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</si>
  <si>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</si>
  <si>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</si>
  <si>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</si>
  <si>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</si>
  <si>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</si>
  <si>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</si>
  <si>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</si>
  <si>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</si>
  <si>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</si>
  <si>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</si>
  <si>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</si>
  <si>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</si>
  <si>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</si>
  <si>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</si>
  <si>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</si>
  <si>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</si>
  <si>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</si>
  <si>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</si>
  <si>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</si>
  <si>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</si>
  <si>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</si>
  <si>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</si>
  <si>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</si>
  <si>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</si>
  <si>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</si>
  <si>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</si>
  <si>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</si>
  <si>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</si>
  <si>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</si>
  <si>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</si>
  <si>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</si>
  <si>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</si>
  <si>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</si>
  <si>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</si>
  <si>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</si>
  <si>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</si>
  <si>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</si>
  <si>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</si>
  <si>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</si>
  <si>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</si>
  <si>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</si>
  <si>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</si>
  <si>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</si>
  <si>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</si>
  <si>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</si>
  <si>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</si>
  <si>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</si>
  <si>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</si>
  <si>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</si>
  <si>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</si>
  <si>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</si>
  <si>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</si>
  <si>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</si>
  <si>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</si>
  <si>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</si>
  <si>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</si>
  <si>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</si>
  <si>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</si>
  <si>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</si>
  <si>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</si>
  <si>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</si>
  <si>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</si>
  <si>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</si>
  <si>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</si>
  <si>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</si>
  <si>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</si>
  <si>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</si>
  <si>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</si>
  <si>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</si>
  <si>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</si>
  <si>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</si>
  <si>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</si>
  <si>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</si>
  <si>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</si>
  <si>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</si>
  <si>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</si>
  <si>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</si>
  <si>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</si>
  <si>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</si>
  <si>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</si>
  <si>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</si>
  <si>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</si>
  <si>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</si>
  <si>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</si>
  <si>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</si>
  <si>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</si>
  <si>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</si>
  <si>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</si>
  <si>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</si>
  <si>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</si>
  <si>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</si>
  <si>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</si>
  <si>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</si>
  <si>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</si>
  <si>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</si>
  <si>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</si>
  <si>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</si>
  <si>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</si>
  <si>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</si>
  <si>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</si>
  <si>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</si>
  <si>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</si>
  <si>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</si>
  <si>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</si>
  <si>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</si>
  <si>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</si>
  <si>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</si>
  <si>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</si>
  <si>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</si>
  <si>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</si>
  <si>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</si>
  <si>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</si>
  <si>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</si>
  <si>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</si>
  <si>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</si>
  <si>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</si>
  <si>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</si>
  <si>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</si>
  <si>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</si>
  <si>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</si>
  <si>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</si>
  <si>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</si>
  <si>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</si>
  <si>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</si>
  <si>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</si>
  <si>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</si>
  <si>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</si>
  <si>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</si>
  <si>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</si>
  <si>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</si>
  <si>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</si>
  <si>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</si>
  <si>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</si>
  <si>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</si>
  <si>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</si>
  <si>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</si>
  <si>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</si>
  <si>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</si>
  <si>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</si>
  <si>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</si>
  <si>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</si>
  <si>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</si>
  <si>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</si>
  <si>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</si>
  <si>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</si>
  <si>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</si>
  <si>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</si>
  <si>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</si>
  <si>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</si>
  <si>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</si>
  <si>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</si>
  <si>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</si>
  <si>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</si>
  <si>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</si>
  <si>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</si>
  <si>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</si>
  <si>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</si>
  <si>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</si>
  <si>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</si>
  <si>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</si>
  <si>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</si>
  <si>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</si>
  <si>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</si>
  <si>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</si>
  <si>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</si>
  <si>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</si>
  <si>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</si>
  <si>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</si>
  <si>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</si>
  <si>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</si>
  <si>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</si>
  <si>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</si>
  <si>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</si>
  <si>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</si>
  <si>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</si>
  <si>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</si>
  <si>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</si>
  <si>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</si>
  <si>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</si>
  <si>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</si>
  <si>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</si>
  <si>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</si>
  <si>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</si>
  <si>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</si>
  <si>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</si>
  <si>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</si>
  <si>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</si>
  <si>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</si>
  <si>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</si>
  <si>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</si>
  <si>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</si>
  <si>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</si>
  <si>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</si>
  <si>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</si>
  <si>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</si>
  <si>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</si>
  <si>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</si>
  <si>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</si>
  <si>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</si>
  <si>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</si>
  <si>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</si>
  <si>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</si>
  <si>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</si>
  <si>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</si>
  <si>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</si>
  <si>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</si>
  <si>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</si>
  <si>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</si>
  <si>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</si>
  <si>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</si>
  <si>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</si>
  <si>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</si>
  <si>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</si>
  <si>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</si>
  <si>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</si>
  <si>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</si>
  <si>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</si>
  <si>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</si>
  <si>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</si>
  <si>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</si>
  <si>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</si>
  <si>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</si>
  <si>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</si>
  <si>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</si>
  <si>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</si>
  <si>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</si>
  <si>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</si>
  <si>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</si>
  <si>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</si>
  <si>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</si>
  <si>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</si>
  <si>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</si>
  <si>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</si>
  <si>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</si>
  <si>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</si>
  <si>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</si>
  <si>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</si>
  <si>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</si>
  <si>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</si>
  <si>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</si>
  <si>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</si>
  <si>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</si>
  <si>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</si>
  <si>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</si>
  <si>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</si>
  <si>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</si>
  <si>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</si>
  <si>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</si>
  <si>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</si>
  <si>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</si>
  <si>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</si>
  <si>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</si>
  <si>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</si>
  <si>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</si>
  <si>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</si>
  <si>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</si>
  <si>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</si>
  <si>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</si>
  <si>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</si>
  <si>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</si>
  <si>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</si>
  <si>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</si>
  <si>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</si>
  <si>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</si>
  <si>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</si>
  <si>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</si>
  <si>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</si>
  <si>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</si>
  <si>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</si>
  <si>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</si>
  <si>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</si>
  <si>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</si>
  <si>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</si>
  <si>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</si>
  <si>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</si>
  <si>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</si>
  <si>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</si>
  <si>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</si>
  <si>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</si>
  <si>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</si>
  <si>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</si>
  <si>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</si>
  <si>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</si>
  <si>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</si>
  <si>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</si>
  <si>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</si>
  <si>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</si>
  <si>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</si>
  <si>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</si>
  <si>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</si>
  <si>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</si>
  <si>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</si>
  <si>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</si>
  <si>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</si>
  <si>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</si>
  <si>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</si>
  <si>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</si>
  <si>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</si>
  <si>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</si>
  <si>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</si>
  <si>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</si>
  <si>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</si>
  <si>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</si>
  <si>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</si>
  <si>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</si>
  <si>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</si>
  <si>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</si>
  <si>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</si>
  <si>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</si>
  <si>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</si>
  <si>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</si>
  <si>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</si>
  <si>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</si>
  <si>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</si>
  <si>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</si>
  <si>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</si>
  <si>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</si>
  <si>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</si>
  <si>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</si>
  <si>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</si>
  <si>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</si>
  <si>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</si>
  <si>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</si>
  <si>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</si>
  <si>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</si>
  <si>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</si>
  <si>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</si>
  <si>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</si>
  <si>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</si>
  <si>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</si>
  <si>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</si>
  <si>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</si>
  <si>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</si>
  <si>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</si>
  <si>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</si>
  <si>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</si>
  <si>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</si>
  <si>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</si>
  <si>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</si>
  <si>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</si>
  <si>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</si>
  <si>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</si>
  <si>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</si>
  <si>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</si>
  <si>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</si>
  <si>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</si>
  <si>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</si>
  <si>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</si>
  <si>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</si>
  <si>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</si>
  <si>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</si>
  <si>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</si>
  <si>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</si>
  <si>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</si>
  <si>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</si>
  <si>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</si>
  <si>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</si>
  <si>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</si>
  <si>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</si>
  <si>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</si>
  <si>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</si>
  <si>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</si>
  <si>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</si>
  <si>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</si>
  <si>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</si>
  <si>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</si>
  <si>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</si>
  <si>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</si>
  <si>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</si>
  <si>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</si>
  <si>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</si>
  <si>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</si>
  <si>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</si>
  <si>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</si>
  <si>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</si>
  <si>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</si>
  <si>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</si>
  <si>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</si>
  <si>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</si>
  <si>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</si>
  <si>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</si>
  <si>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</si>
  <si>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</si>
  <si>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</si>
  <si>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</si>
  <si>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</si>
  <si>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</si>
  <si>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</si>
  <si>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</si>
  <si>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</si>
  <si>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</si>
  <si>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</si>
  <si>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</si>
  <si>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</si>
  <si>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</si>
  <si>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</si>
  <si>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</si>
  <si>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</si>
  <si>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</si>
  <si>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</si>
  <si>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</si>
  <si>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</si>
  <si>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</si>
  <si>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</si>
  <si>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</si>
  <si>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</si>
  <si>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</si>
  <si>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</si>
  <si>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</si>
  <si>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</si>
  <si>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</si>
  <si>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</si>
  <si>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</si>
  <si>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</si>
  <si>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</si>
  <si>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</si>
  <si>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</si>
  <si>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</si>
  <si>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</si>
  <si>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</si>
  <si>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</si>
  <si>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</si>
  <si>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</si>
  <si>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</si>
  <si>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</si>
  <si>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</si>
  <si>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</si>
  <si>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</si>
  <si>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</si>
  <si>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</si>
  <si>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</si>
  <si>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</si>
  <si>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</si>
  <si>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</si>
  <si>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</si>
  <si>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</si>
  <si>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</si>
  <si>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</si>
  <si>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</si>
  <si>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</si>
  <si>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</si>
  <si>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</si>
  <si>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</si>
  <si>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</si>
  <si>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</si>
  <si>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</si>
  <si>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</si>
  <si>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</si>
  <si>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</si>
  <si>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</si>
  <si>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</si>
  <si>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</si>
  <si>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</si>
  <si>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</si>
  <si>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</si>
  <si>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</si>
  <si>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</si>
  <si>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</si>
  <si>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</si>
  <si>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</si>
  <si>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</si>
  <si>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</si>
  <si>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</si>
  <si>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</si>
  <si>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</si>
  <si>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</si>
  <si>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</si>
  <si>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</si>
  <si>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</si>
  <si>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</si>
  <si>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</si>
  <si>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</si>
  <si>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</si>
  <si>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</si>
  <si>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</si>
  <si>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</si>
  <si>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</si>
  <si>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</si>
  <si>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</si>
  <si>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</si>
  <si>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</si>
  <si>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</si>
  <si>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</si>
  <si>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</si>
  <si>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</si>
  <si>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</si>
  <si>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</si>
  <si>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</si>
  <si>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</si>
  <si>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</si>
  <si>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</si>
  <si>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</si>
  <si>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</si>
  <si>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</si>
  <si>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</si>
  <si>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</si>
  <si>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</si>
  <si>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</si>
  <si>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</si>
  <si>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</si>
  <si>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</si>
  <si>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</si>
  <si>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</si>
  <si>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</si>
  <si>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</si>
  <si>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</si>
  <si>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</si>
  <si>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</si>
  <si>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</si>
  <si>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</si>
  <si>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</si>
  <si>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</si>
  <si>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</si>
  <si>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</si>
  <si>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</si>
  <si>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</si>
  <si>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</si>
  <si>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</si>
  <si>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</si>
  <si>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</si>
  <si>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</si>
  <si>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</si>
  <si>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</si>
  <si>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</si>
  <si>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</si>
  <si>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</si>
  <si>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</si>
  <si>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</si>
  <si>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</si>
  <si>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</si>
  <si>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</si>
  <si>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</si>
  <si>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</si>
  <si>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</si>
  <si>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</si>
  <si>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</si>
  <si>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</si>
  <si>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</si>
  <si>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</si>
  <si>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</si>
  <si>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</si>
  <si>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</si>
  <si>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</si>
  <si>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</si>
  <si>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</si>
  <si>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</si>
  <si>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</si>
  <si>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</si>
  <si>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</si>
  <si>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</si>
  <si>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</si>
  <si>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</si>
  <si>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</si>
  <si>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</si>
  <si>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</si>
  <si>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</si>
  <si>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</si>
  <si>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</si>
  <si>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</si>
  <si>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</si>
  <si>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</si>
  <si>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</si>
  <si>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</si>
  <si>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</si>
  <si>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</si>
  <si>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</si>
  <si>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</si>
  <si>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</si>
  <si>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</si>
  <si>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</si>
  <si>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</si>
  <si>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</si>
  <si>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</si>
  <si>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</si>
  <si>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</si>
  <si>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</si>
  <si>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</si>
  <si>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</si>
  <si>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</si>
  <si>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</si>
  <si>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</si>
  <si>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</si>
  <si>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</si>
  <si>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</si>
  <si>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</si>
  <si>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</si>
  <si>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</si>
  <si>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</si>
  <si>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</si>
  <si>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</si>
  <si>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</si>
  <si>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</si>
  <si>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</si>
  <si>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</si>
  <si>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</si>
  <si>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</si>
  <si>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</si>
  <si>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</si>
  <si>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</si>
  <si>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</si>
  <si>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</si>
  <si>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</si>
  <si>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</si>
  <si>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</si>
  <si>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</si>
  <si>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</si>
  <si>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</si>
  <si>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</si>
  <si>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</si>
  <si>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</si>
  <si>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</si>
  <si>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</si>
  <si>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</si>
  <si>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</si>
  <si>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</si>
  <si>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</si>
  <si>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</si>
  <si>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</si>
  <si>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</si>
  <si>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</si>
  <si>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</si>
  <si>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</si>
  <si>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</si>
  <si>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</si>
  <si>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</si>
  <si>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</si>
  <si>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</si>
  <si>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</si>
  <si>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</si>
  <si>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</si>
  <si>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</si>
  <si>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</si>
  <si>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</si>
  <si>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</si>
  <si>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</si>
  <si>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</si>
  <si>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</si>
  <si>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</si>
  <si>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</si>
  <si>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</si>
  <si>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</si>
  <si>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</si>
  <si>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</si>
  <si>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</si>
  <si>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</si>
  <si>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</si>
  <si>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</si>
  <si>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</si>
  <si>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</si>
  <si>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</si>
  <si>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</si>
  <si>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</si>
  <si>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</si>
  <si>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</si>
  <si>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</si>
  <si>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</si>
  <si>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</si>
  <si>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</si>
  <si>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</si>
  <si>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</si>
  <si>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</si>
  <si>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</si>
  <si>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</si>
  <si>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</si>
  <si>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</si>
  <si>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</si>
  <si>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</si>
  <si>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</si>
  <si>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</si>
  <si>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</si>
  <si>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</si>
  <si>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</si>
  <si>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</si>
  <si>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</si>
  <si>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</si>
  <si>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</si>
  <si>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</si>
  <si>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</si>
  <si>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</si>
  <si>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</si>
  <si>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</si>
  <si>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</si>
  <si>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</si>
  <si>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</si>
  <si>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</si>
  <si>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</si>
  <si>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</si>
  <si>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</si>
  <si>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</si>
  <si>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</si>
  <si>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</si>
  <si>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</si>
  <si>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</si>
  <si>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</si>
  <si>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</si>
  <si>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</si>
  <si>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</si>
  <si>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</si>
  <si>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</si>
  <si>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</si>
  <si>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</si>
  <si>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</si>
  <si>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</si>
  <si>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</si>
  <si>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</si>
  <si>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</si>
  <si>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</si>
  <si>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</si>
  <si>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</si>
  <si>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</si>
  <si>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</si>
  <si>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</si>
  <si>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</si>
  <si>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</si>
  <si>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</si>
  <si>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</si>
  <si>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</si>
  <si>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</si>
  <si>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</si>
  <si>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</si>
  <si>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</si>
  <si>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</si>
  <si>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</si>
  <si>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</si>
  <si>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</si>
  <si>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</si>
  <si>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</si>
  <si>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</si>
  <si>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</si>
  <si>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</si>
  <si>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</si>
  <si>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</si>
  <si>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</si>
  <si>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</si>
  <si>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</si>
  <si>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</si>
  <si>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</si>
  <si>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</si>
  <si>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</si>
  <si>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</si>
  <si>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</si>
  <si>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</si>
  <si>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</si>
  <si>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</si>
  <si>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</si>
  <si>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</si>
  <si>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</si>
  <si>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</si>
  <si>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</si>
  <si>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</si>
  <si>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</si>
  <si>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</si>
  <si>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</si>
  <si>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</si>
  <si>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</si>
  <si>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</si>
  <si>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</si>
  <si>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</si>
  <si>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</si>
  <si>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</si>
  <si>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</si>
  <si>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</si>
  <si>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</si>
  <si>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</si>
  <si>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</si>
  <si>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</si>
  <si>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</si>
  <si>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</si>
  <si>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</si>
  <si>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</si>
  <si>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</si>
  <si>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</si>
  <si>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</si>
  <si>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</si>
  <si>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</si>
  <si>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</si>
  <si>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</si>
  <si>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</si>
  <si>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</si>
  <si>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</si>
  <si>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</si>
  <si>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</si>
  <si>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</si>
  <si>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</si>
  <si>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</si>
  <si>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</si>
  <si>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</si>
  <si>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</si>
  <si>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</si>
  <si>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</si>
  <si>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</si>
  <si>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</si>
  <si>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</si>
  <si>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</si>
  <si>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</si>
  <si>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</si>
  <si>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</si>
  <si>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</si>
  <si>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</si>
  <si>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</si>
  <si>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</si>
  <si>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</si>
  <si>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</si>
  <si>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</si>
  <si>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</si>
  <si>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</si>
  <si>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</si>
  <si>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</si>
  <si>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</si>
  <si>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</si>
  <si>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</si>
  <si>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</si>
  <si>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</si>
  <si>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</si>
  <si>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</si>
  <si>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</si>
  <si>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</si>
  <si>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</si>
  <si>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</si>
  <si>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</si>
  <si>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</si>
  <si>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</si>
  <si>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</si>
  <si>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</si>
  <si>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</si>
  <si>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</si>
  <si>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</si>
  <si>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</si>
  <si>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</si>
  <si>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</si>
  <si>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</si>
  <si>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</si>
  <si>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</si>
  <si>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</si>
  <si>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</si>
  <si>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</si>
  <si>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</si>
  <si>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</si>
  <si>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</si>
  <si>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</si>
  <si>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</si>
  <si>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</si>
  <si>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</si>
  <si>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</si>
  <si>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</si>
  <si>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</si>
  <si>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</si>
  <si>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</si>
  <si>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</si>
  <si>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</si>
  <si>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</si>
  <si>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</si>
  <si>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</si>
  <si>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</si>
  <si>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</si>
  <si>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</si>
  <si>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</si>
  <si>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</si>
  <si>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</si>
  <si>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</si>
  <si>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</si>
  <si>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</si>
  <si>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</si>
  <si>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</si>
  <si>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</si>
  <si>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</si>
  <si>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</si>
  <si>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</si>
  <si>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</si>
  <si>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</si>
  <si>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</si>
  <si>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</si>
  <si>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</si>
  <si>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</si>
  <si>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</si>
  <si>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</si>
  <si>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</si>
  <si>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</si>
  <si>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</si>
  <si>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</si>
  <si>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</si>
  <si>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</si>
  <si>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</si>
  <si>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</si>
  <si>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</si>
  <si>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</si>
  <si>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</si>
  <si>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</si>
  <si>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</si>
  <si>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</si>
  <si>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</si>
  <si>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</si>
  <si>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</si>
  <si>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</si>
  <si>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</si>
  <si>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</si>
  <si>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</si>
  <si>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</si>
  <si>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</si>
  <si>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</si>
  <si>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</si>
  <si>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</si>
  <si>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</si>
  <si>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</si>
  <si>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</si>
  <si>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</si>
  <si>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</si>
  <si>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</si>
  <si>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</si>
  <si>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</si>
  <si>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</si>
  <si>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</si>
  <si>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</si>
  <si>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</si>
  <si>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</si>
  <si>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</si>
  <si>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</si>
  <si>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</si>
  <si>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</si>
  <si>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</si>
  <si>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</si>
  <si>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</si>
  <si>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</si>
  <si>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</si>
  <si>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</si>
  <si>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</si>
  <si>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</si>
  <si>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</si>
  <si>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</si>
  <si>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</si>
  <si>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</si>
  <si>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</si>
  <si>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</si>
  <si>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</si>
  <si>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</si>
  <si>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</si>
  <si>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</si>
  <si>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</si>
  <si>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</si>
  <si>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</si>
  <si>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</si>
  <si>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</si>
  <si>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</si>
  <si>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</si>
  <si>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</si>
  <si>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</si>
  <si>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</si>
  <si>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</si>
  <si>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</si>
  <si>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</si>
  <si>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</si>
  <si>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</si>
  <si>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</si>
  <si>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</si>
  <si>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</si>
  <si>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</si>
  <si>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</si>
  <si>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</si>
  <si>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</si>
  <si>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</si>
  <si>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</si>
  <si>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</si>
  <si>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</si>
  <si>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</si>
  <si>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</si>
  <si>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</si>
  <si>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</si>
  <si>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</si>
  <si>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</si>
  <si>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</si>
  <si>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</si>
  <si>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</si>
  <si>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</si>
  <si>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</si>
  <si>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</si>
  <si>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</si>
  <si>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</si>
  <si>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</si>
  <si>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</si>
  <si>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</si>
  <si>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</si>
  <si>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</si>
  <si>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</si>
  <si>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</si>
  <si>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</si>
  <si>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</si>
  <si>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</si>
  <si>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</si>
  <si>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</si>
  <si>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</si>
  <si>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</si>
  <si>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</si>
  <si>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</si>
  <si>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</si>
  <si>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</si>
  <si>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</si>
  <si>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</si>
  <si>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</si>
  <si>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</si>
  <si>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</si>
  <si>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</si>
  <si>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</si>
  <si>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</si>
  <si>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</si>
  <si>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</si>
  <si>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</si>
  <si>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</si>
  <si>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</si>
  <si>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</si>
  <si>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</si>
  <si>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</si>
  <si>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</si>
  <si>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</si>
  <si>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</si>
  <si>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</si>
  <si>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</si>
  <si>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</si>
  <si>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</si>
  <si>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</si>
  <si>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</si>
  <si>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</si>
  <si>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</si>
  <si>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</si>
  <si>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</si>
  <si>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</si>
  <si>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</si>
  <si>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</si>
  <si>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</si>
  <si>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</si>
  <si>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</si>
  <si>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</si>
  <si>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</si>
  <si>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</si>
  <si>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</si>
  <si>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</si>
  <si>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</si>
  <si>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</si>
  <si>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</si>
  <si>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</si>
  <si>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</si>
  <si>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</si>
  <si>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</si>
  <si>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</si>
  <si>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</si>
  <si>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</si>
  <si>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</si>
  <si>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</si>
  <si>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</si>
  <si>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</si>
  <si>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</si>
  <si>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</si>
  <si>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</si>
  <si>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</si>
  <si>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</si>
  <si>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</si>
  <si>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</si>
  <si>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</si>
  <si>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</si>
  <si>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</si>
  <si>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</si>
  <si>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</si>
  <si>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</si>
  <si>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</si>
  <si>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</si>
  <si>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</si>
  <si>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</si>
  <si>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</si>
  <si>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</si>
  <si>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</si>
  <si>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</si>
  <si>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</si>
  <si>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</si>
  <si>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</si>
  <si>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</si>
  <si>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</si>
  <si>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</si>
  <si>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</si>
  <si>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</si>
  <si>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</si>
  <si>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</si>
  <si>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</si>
  <si>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</si>
  <si>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</si>
  <si>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</si>
  <si>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</si>
  <si>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</si>
  <si>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</si>
  <si>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</si>
  <si>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</si>
  <si>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</si>
  <si>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</si>
  <si>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</si>
  <si>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</si>
  <si>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</si>
  <si>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</si>
  <si>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</si>
  <si>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</si>
  <si>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</si>
  <si>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</si>
  <si>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</si>
  <si>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</si>
  <si>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</si>
  <si>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</si>
  <si>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</si>
  <si>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</si>
  <si>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</si>
  <si>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</si>
  <si>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</si>
  <si>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</si>
  <si>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</si>
  <si>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</si>
  <si>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</si>
  <si>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</si>
  <si>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</si>
  <si>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</si>
  <si>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</si>
  <si>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</si>
  <si>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</si>
  <si>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</si>
  <si>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</si>
  <si>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</si>
  <si>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</si>
  <si>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</si>
  <si>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</si>
  <si>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</si>
  <si>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</si>
  <si>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</si>
  <si>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</si>
  <si>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</si>
  <si>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</si>
  <si>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</si>
  <si>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</si>
  <si>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</si>
  <si>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</si>
  <si>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</si>
  <si>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</si>
  <si>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</si>
  <si>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</si>
  <si>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</si>
  <si>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</si>
  <si>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</si>
  <si>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</si>
  <si>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</si>
  <si>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</si>
  <si>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</si>
  <si>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</si>
  <si>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</si>
  <si>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</si>
  <si>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</si>
  <si>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</si>
  <si>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</si>
  <si>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</si>
  <si>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</si>
  <si>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</si>
  <si>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</si>
  <si>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</si>
  <si>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</si>
  <si>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</si>
  <si>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</si>
  <si>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</si>
  <si>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</si>
  <si>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</si>
  <si>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</si>
  <si>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</si>
  <si>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</si>
  <si>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</si>
  <si>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</si>
  <si>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</si>
  <si>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</si>
  <si>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</si>
  <si>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</si>
  <si>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</si>
  <si>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</si>
  <si>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</si>
  <si>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</si>
  <si>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</si>
  <si>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</si>
  <si>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</si>
  <si>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</si>
  <si>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</si>
  <si>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</si>
  <si>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</si>
  <si>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</si>
  <si>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</si>
  <si>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</si>
  <si>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</si>
  <si>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</si>
  <si>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</si>
  <si>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</si>
  <si>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</si>
  <si>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</si>
  <si>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</si>
  <si>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</si>
  <si>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</si>
  <si>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</si>
  <si>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</si>
  <si>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</si>
  <si>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</si>
  <si>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</si>
  <si>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</si>
  <si>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</si>
  <si>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</si>
  <si>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</si>
  <si>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</si>
  <si>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</si>
  <si>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</si>
  <si>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</si>
  <si>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</si>
  <si>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</si>
  <si>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</si>
  <si>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</si>
  <si>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</si>
  <si>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</si>
  <si>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</si>
  <si>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</si>
  <si>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</si>
  <si>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</si>
  <si>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</si>
  <si>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</si>
  <si>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</si>
  <si>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</si>
  <si>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</si>
  <si>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</si>
  <si>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</si>
  <si>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</si>
  <si>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</si>
  <si>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</si>
  <si>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</si>
  <si>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</si>
  <si>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</si>
  <si>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</si>
  <si>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</si>
  <si>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</si>
  <si>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</si>
  <si>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</si>
  <si>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</si>
  <si>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</si>
  <si>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</si>
  <si>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</si>
  <si>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</si>
  <si>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</si>
  <si>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</si>
  <si>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</si>
  <si>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</si>
  <si>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</si>
  <si>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</si>
  <si>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</si>
  <si>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</si>
  <si>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</si>
  <si>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</si>
  <si>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</si>
  <si>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</si>
  <si>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</si>
  <si>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</si>
  <si>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</si>
  <si>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</si>
  <si>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</si>
  <si>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</si>
  <si>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</si>
  <si>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</si>
  <si>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</si>
  <si>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</si>
  <si>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</si>
  <si>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</si>
  <si>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</si>
  <si>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</si>
  <si>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</si>
  <si>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</si>
  <si>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</si>
  <si>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</si>
  <si>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</si>
  <si>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</si>
  <si>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</si>
  <si>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</si>
  <si>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</si>
  <si>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</si>
  <si>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</si>
  <si>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</si>
  <si>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</si>
  <si>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</si>
  <si>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</si>
  <si>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</si>
  <si>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</si>
  <si>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</si>
  <si>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</si>
  <si>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</si>
  <si>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</si>
  <si>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</si>
  <si>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</si>
  <si>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</si>
  <si>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</si>
  <si>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</si>
  <si>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</si>
  <si>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</si>
  <si>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</si>
  <si>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</si>
  <si>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</si>
  <si>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</si>
  <si>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</si>
  <si>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</si>
  <si>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</si>
  <si>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</si>
  <si>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</si>
  <si>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</si>
  <si>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</si>
  <si>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</si>
  <si>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</si>
  <si>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</si>
  <si>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</si>
  <si>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</si>
  <si>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</si>
  <si>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</si>
  <si>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</si>
  <si>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</si>
  <si>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</si>
  <si>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</si>
  <si>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</si>
  <si>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</si>
  <si>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</si>
  <si>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</si>
  <si>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</si>
  <si>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</si>
  <si>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</si>
  <si>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</si>
  <si>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</si>
  <si>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</si>
  <si>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</si>
  <si>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</si>
  <si>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</si>
  <si>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</si>
  <si>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</si>
  <si>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</si>
  <si>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</si>
  <si>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</si>
  <si>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</si>
  <si>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</si>
  <si>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</si>
  <si>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</si>
  <si>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</si>
  <si>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</si>
  <si>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</si>
  <si>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</si>
  <si>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</si>
  <si>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</si>
  <si>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</si>
  <si>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</si>
  <si>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</si>
  <si>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</si>
  <si>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</si>
  <si>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</si>
  <si>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</si>
  <si>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</si>
  <si>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</si>
  <si>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</si>
  <si>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</si>
  <si>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</si>
  <si>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</si>
  <si>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</si>
  <si>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</si>
  <si>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</si>
  <si>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</si>
  <si>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</si>
  <si>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</si>
  <si>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</si>
  <si>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</si>
  <si>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</si>
  <si>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</si>
  <si>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</si>
  <si>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</si>
  <si>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</si>
  <si>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</si>
  <si>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</si>
  <si>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</si>
  <si>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</si>
  <si>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</si>
  <si>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</si>
  <si>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</si>
  <si>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</si>
  <si>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</si>
  <si>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</si>
  <si>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</si>
  <si>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</si>
  <si>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</si>
  <si>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</si>
  <si>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</si>
  <si>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</si>
  <si>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</si>
  <si>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</si>
  <si>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</si>
  <si>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</si>
  <si>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</si>
  <si>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</si>
  <si>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</si>
  <si>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</si>
  <si>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</si>
  <si>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</si>
  <si>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</si>
  <si>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</si>
  <si>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</si>
  <si>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</si>
  <si>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</si>
  <si>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</si>
  <si>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</si>
  <si>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</si>
  <si>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</si>
  <si>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</si>
  <si>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</si>
  <si>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</si>
  <si>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</si>
  <si>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</si>
  <si>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</si>
  <si>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</si>
  <si>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</si>
  <si>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</si>
  <si>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</si>
  <si>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</si>
  <si>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</si>
  <si>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</si>
  <si>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</si>
  <si>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</si>
  <si>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</si>
  <si>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</si>
  <si>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</si>
  <si>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</si>
  <si>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</si>
  <si>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</si>
  <si>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</si>
  <si>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</si>
  <si>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</si>
  <si>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</si>
  <si>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</si>
  <si>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</si>
  <si>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</si>
  <si>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</si>
  <si>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</si>
  <si>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</si>
  <si>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</si>
  <si>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</si>
  <si>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</si>
  <si>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</si>
  <si>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</si>
  <si>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</si>
  <si>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</si>
  <si>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</si>
  <si>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</si>
  <si>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</si>
  <si>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</si>
  <si>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</si>
  <si>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</si>
  <si>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</si>
  <si>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</si>
  <si>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</si>
  <si>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</si>
  <si>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</si>
  <si>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</si>
  <si>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</si>
  <si>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</si>
  <si>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</si>
  <si>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</si>
  <si>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</si>
  <si>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</si>
  <si>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</si>
  <si>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</si>
  <si>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</si>
  <si>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</si>
  <si>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</si>
  <si>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</si>
  <si>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</si>
  <si>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</si>
  <si>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</si>
  <si>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</si>
  <si>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</si>
  <si>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</si>
  <si>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</si>
  <si>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</si>
  <si>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</si>
  <si>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</si>
  <si>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</si>
  <si>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</si>
  <si>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</si>
  <si>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</si>
  <si>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</si>
  <si>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</si>
  <si>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</si>
  <si>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</si>
  <si>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</si>
  <si>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</si>
  <si>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</si>
  <si>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</si>
  <si>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</si>
  <si>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</si>
  <si>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</si>
  <si>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</si>
  <si>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</si>
  <si>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</si>
  <si>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</si>
  <si>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</si>
  <si>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</si>
  <si>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</si>
  <si>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</si>
  <si>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</si>
  <si>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</si>
  <si>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</si>
  <si>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</si>
  <si>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</si>
  <si>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</si>
  <si>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</si>
  <si>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</si>
  <si>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</si>
  <si>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</si>
  <si>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</si>
  <si>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</si>
  <si>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</si>
  <si>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</si>
  <si>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</si>
  <si>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</si>
  <si>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</si>
  <si>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</si>
  <si>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</si>
  <si>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</si>
  <si>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</si>
  <si>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</si>
  <si>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</si>
  <si>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</si>
  <si>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</si>
  <si>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</si>
  <si>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</si>
  <si>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</si>
  <si>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</si>
  <si>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</si>
  <si>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</si>
  <si>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</si>
  <si>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</si>
  <si>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</si>
  <si>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</si>
  <si>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</si>
  <si>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</si>
  <si>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</si>
  <si>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</si>
  <si>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</si>
  <si>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</si>
  <si>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</si>
  <si>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</si>
  <si>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</si>
  <si>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</si>
  <si>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</si>
  <si>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</si>
  <si>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</si>
  <si>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</si>
  <si>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</si>
  <si>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</si>
  <si>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</si>
  <si>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</si>
  <si>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</si>
  <si>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</si>
  <si>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</si>
  <si>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</si>
  <si>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</si>
  <si>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</si>
  <si>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</si>
  <si>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</si>
  <si>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</si>
  <si>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</si>
  <si>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</si>
  <si>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</si>
  <si>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</si>
  <si>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</si>
  <si>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</si>
  <si>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</si>
  <si>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</si>
  <si>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</si>
  <si>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</si>
  <si>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</si>
  <si>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</si>
  <si>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</si>
  <si>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</si>
  <si>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</si>
  <si>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</si>
  <si>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</si>
  <si>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</si>
  <si>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</si>
  <si>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</si>
  <si>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</si>
  <si>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</si>
  <si>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</si>
  <si>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</si>
  <si>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</si>
  <si>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</si>
  <si>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</si>
  <si>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</si>
  <si>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</si>
  <si>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</si>
  <si>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</si>
  <si>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</si>
  <si>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</si>
  <si>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</si>
  <si>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</si>
  <si>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</si>
  <si>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</si>
  <si>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</si>
  <si>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</si>
  <si>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</si>
  <si>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</si>
  <si>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</si>
  <si>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</si>
  <si>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</si>
  <si>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</si>
  <si>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</si>
  <si>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</si>
  <si>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</si>
  <si>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</si>
  <si>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</si>
  <si>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</si>
  <si>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</si>
  <si>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</si>
  <si>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</si>
  <si>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</si>
  <si>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</si>
  <si>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</si>
  <si>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</si>
  <si>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</si>
  <si>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</si>
  <si>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</si>
  <si>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</si>
  <si>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</si>
  <si>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</si>
  <si>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</si>
  <si>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</si>
  <si>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</si>
  <si>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</si>
  <si>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</si>
  <si>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</si>
  <si>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</si>
  <si>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</si>
  <si>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</si>
  <si>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</si>
  <si>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</si>
  <si>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</si>
  <si>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</si>
  <si>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</si>
  <si>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</si>
  <si>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</si>
  <si>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</si>
  <si>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</si>
  <si>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</si>
  <si>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</si>
  <si>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</si>
  <si>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</si>
  <si>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</si>
  <si>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</si>
  <si>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</si>
  <si>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</si>
  <si>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</si>
  <si>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</si>
  <si>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</si>
  <si>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</si>
  <si>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</si>
  <si>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</si>
  <si>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</si>
  <si>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</si>
  <si>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</si>
  <si>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</si>
  <si>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</si>
  <si>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</si>
  <si>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</si>
  <si>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</si>
  <si>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</si>
  <si>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</si>
  <si>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</si>
  <si>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</si>
  <si>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</si>
  <si>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</si>
  <si>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</si>
  <si>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</si>
  <si>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</si>
  <si>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</si>
  <si>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</si>
  <si>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</si>
  <si>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</si>
  <si>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</si>
  <si>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</si>
  <si>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</si>
  <si>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</si>
  <si>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</si>
  <si>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</si>
  <si>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</si>
  <si>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</si>
  <si>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</si>
  <si>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</si>
  <si>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</si>
  <si>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</si>
  <si>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</si>
  <si>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</si>
  <si>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</si>
  <si>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</si>
  <si>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</si>
  <si>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</si>
  <si>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</si>
  <si>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</si>
  <si>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</si>
  <si>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</si>
  <si>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</si>
  <si>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</si>
  <si>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</si>
  <si>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</si>
  <si>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</si>
  <si>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</si>
  <si>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</si>
  <si>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</si>
  <si>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</si>
  <si>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</si>
  <si>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</si>
  <si>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</si>
  <si>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</si>
  <si>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</si>
  <si>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</si>
  <si>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</si>
  <si>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</si>
  <si>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</si>
  <si>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</si>
  <si>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</si>
  <si>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</si>
  <si>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</si>
  <si>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</si>
  <si>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</si>
  <si>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</si>
  <si>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</si>
  <si>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</si>
  <si>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</si>
  <si>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</si>
  <si>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</si>
  <si>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</si>
  <si>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</si>
  <si>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</si>
  <si>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</si>
  <si>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</si>
  <si>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</si>
  <si>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</si>
  <si>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</si>
  <si>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</si>
  <si>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</si>
  <si>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</si>
  <si>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</si>
  <si>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</si>
  <si>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</si>
  <si>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</si>
  <si>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</si>
  <si>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</si>
  <si>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</si>
  <si>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</si>
  <si>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</si>
  <si>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</si>
  <si>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</si>
  <si>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</si>
  <si>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</si>
  <si>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</si>
  <si>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</si>
  <si>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</si>
  <si>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</si>
  <si>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</si>
  <si>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</si>
  <si>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</si>
  <si>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</si>
  <si>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</si>
  <si>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</si>
  <si>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</si>
  <si>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</si>
  <si>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</si>
  <si>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</si>
  <si>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</si>
  <si>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</si>
  <si>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</si>
  <si>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</si>
  <si>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</si>
  <si>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</si>
  <si>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</si>
  <si>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</si>
  <si>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</si>
  <si>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</si>
  <si>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</si>
  <si>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</si>
  <si>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</si>
  <si>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</si>
  <si>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</si>
  <si>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</si>
  <si>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</si>
  <si>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</si>
  <si>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</si>
  <si>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</si>
  <si>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</si>
  <si>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</si>
  <si>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</si>
  <si>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</si>
  <si>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</si>
  <si>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</si>
  <si>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</si>
  <si>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</si>
  <si>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</si>
  <si>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</si>
  <si>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</si>
  <si>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</si>
  <si>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</si>
  <si>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</si>
  <si>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</si>
  <si>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</si>
  <si>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</si>
  <si>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</si>
  <si>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</si>
  <si>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</si>
  <si>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</si>
  <si>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</si>
  <si>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</si>
  <si>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</si>
  <si>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</si>
  <si>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</si>
  <si>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</si>
  <si>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</si>
  <si>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</si>
  <si>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</si>
  <si>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</si>
  <si>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</si>
  <si>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</si>
  <si>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</si>
  <si>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</si>
  <si>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</si>
  <si>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</si>
  <si>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</si>
  <si>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</si>
  <si>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</si>
  <si>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</si>
  <si>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</si>
  <si>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</si>
  <si>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</si>
  <si>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</si>
  <si>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</si>
  <si>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</si>
  <si>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</si>
  <si>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</si>
  <si>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</si>
  <si>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</si>
  <si>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</si>
  <si>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</si>
  <si>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</si>
  <si>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</si>
  <si>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</si>
  <si>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</si>
  <si>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</si>
  <si>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</si>
  <si>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</si>
  <si>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</si>
  <si>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</si>
  <si>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</si>
  <si>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</si>
  <si>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</si>
  <si>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</si>
  <si>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</si>
  <si>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</si>
  <si>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</si>
  <si>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</si>
  <si>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</si>
  <si>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</si>
  <si>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</si>
  <si>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</si>
  <si>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</si>
  <si>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</si>
  <si>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</si>
  <si>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</si>
  <si>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</si>
  <si>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</si>
  <si>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</si>
  <si>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</si>
  <si>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</si>
  <si>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</si>
  <si>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</si>
  <si>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</si>
  <si>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</si>
  <si>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</si>
  <si>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</si>
  <si>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</si>
  <si>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</si>
  <si>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</si>
  <si>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</si>
  <si>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</si>
  <si>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</si>
  <si>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</si>
  <si>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</si>
  <si>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</si>
  <si>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</si>
  <si>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</si>
  <si>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</si>
  <si>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</si>
  <si>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</si>
  <si>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</si>
  <si>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</si>
  <si>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</si>
  <si>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</si>
  <si>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</si>
  <si>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</si>
  <si>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</si>
  <si>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</si>
  <si>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</si>
  <si>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</si>
  <si>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</si>
  <si>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</si>
  <si>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</si>
  <si>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</si>
  <si>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</si>
  <si>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</si>
  <si>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</si>
  <si>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</si>
  <si>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</si>
  <si>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</si>
  <si>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</si>
  <si>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</si>
  <si>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</si>
  <si>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</si>
  <si>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</si>
  <si>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</si>
  <si>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</si>
  <si>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</si>
  <si>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</si>
  <si>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</si>
  <si>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</si>
  <si>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</si>
  <si>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</si>
  <si>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</si>
  <si>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</si>
  <si>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</si>
  <si>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</si>
  <si>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</si>
  <si>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</si>
  <si>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</si>
  <si>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</si>
  <si>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</si>
  <si>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</si>
  <si>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</si>
  <si>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</si>
  <si>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</si>
  <si>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</si>
  <si>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</si>
  <si>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</si>
  <si>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</si>
  <si>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</si>
  <si>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</si>
  <si>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</si>
  <si>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</si>
  <si>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</si>
  <si>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</si>
  <si>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</si>
  <si>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</si>
  <si>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</si>
  <si>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</si>
  <si>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</si>
  <si>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</si>
  <si>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</si>
  <si>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</si>
  <si>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</si>
  <si>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</si>
  <si>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</si>
  <si>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</si>
  <si>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</si>
  <si>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</si>
  <si>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</si>
  <si>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</si>
  <si>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</si>
  <si>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</si>
  <si>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</si>
  <si>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</si>
  <si>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</si>
  <si>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</si>
  <si>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</si>
  <si>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</si>
  <si>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</si>
  <si>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</si>
  <si>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</si>
  <si>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</si>
  <si>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</si>
  <si>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</si>
  <si>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</si>
  <si>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</si>
  <si>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</si>
  <si>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</si>
  <si>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</si>
  <si>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</si>
  <si>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</si>
  <si>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</si>
  <si>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</si>
  <si>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</si>
  <si>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</si>
  <si>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</si>
  <si>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</si>
  <si>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</si>
  <si>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</si>
  <si>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</si>
  <si>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</si>
  <si>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</si>
  <si>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</si>
  <si>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</si>
  <si>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</si>
  <si>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</si>
  <si>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</si>
  <si>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</si>
  <si>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</si>
  <si>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</si>
  <si>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</si>
  <si>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</si>
  <si>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</si>
  <si>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</si>
  <si>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</si>
  <si>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</si>
  <si>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</si>
  <si>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</si>
  <si>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</si>
  <si>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</si>
  <si>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</si>
  <si>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</si>
  <si>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</si>
  <si>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</si>
  <si>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</si>
  <si>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</si>
  <si>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</si>
  <si>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</si>
  <si>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</si>
  <si>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</si>
  <si>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</si>
  <si>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</si>
  <si>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</si>
  <si>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</si>
  <si>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</si>
  <si>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</si>
  <si>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</si>
  <si>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</si>
  <si>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</si>
  <si>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</si>
  <si>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</si>
  <si>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</si>
  <si>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</si>
  <si>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</si>
  <si>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</si>
  <si>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</si>
  <si>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</si>
  <si>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</si>
  <si>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</si>
  <si>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</si>
  <si>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</si>
  <si>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</si>
  <si>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</si>
  <si>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</si>
  <si>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</si>
  <si>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</si>
  <si>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</si>
  <si>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</si>
  <si>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</si>
  <si>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</si>
  <si>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</si>
  <si>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</si>
  <si>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</si>
  <si>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</si>
  <si>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</si>
  <si>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</si>
  <si>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</si>
  <si>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</si>
  <si>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</si>
  <si>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</si>
  <si>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</si>
  <si>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</si>
  <si>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</si>
  <si>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</si>
  <si>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</si>
  <si>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</si>
  <si>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</si>
  <si>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</si>
  <si>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</si>
  <si>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</si>
  <si>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</si>
  <si>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</si>
  <si>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</si>
  <si>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</si>
  <si>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</si>
  <si>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</si>
  <si>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</si>
  <si>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</si>
  <si>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</si>
  <si>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</si>
  <si>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</si>
  <si>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</si>
  <si>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</si>
  <si>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</si>
  <si>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</si>
  <si>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</si>
  <si>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</si>
  <si>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</si>
  <si>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</si>
  <si>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</si>
  <si>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</si>
  <si>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</si>
  <si>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</si>
  <si>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</si>
  <si>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</si>
  <si>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</si>
  <si>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</si>
  <si>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</si>
  <si>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</si>
  <si>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</si>
  <si>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</si>
  <si>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</si>
  <si>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</si>
  <si>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</si>
  <si>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</si>
  <si>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</si>
  <si>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</si>
  <si>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</si>
  <si>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</si>
  <si>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</si>
  <si>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</si>
  <si>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</si>
  <si>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</si>
  <si>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</si>
  <si>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</si>
  <si>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</si>
  <si>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</si>
  <si>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</si>
  <si>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</si>
  <si>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</si>
  <si>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</si>
  <si>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</si>
  <si>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</si>
  <si>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</si>
  <si>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</si>
  <si>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</si>
  <si>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</si>
  <si>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</si>
  <si>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</si>
  <si>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</si>
  <si>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</si>
  <si>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</si>
  <si>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</si>
  <si>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</si>
  <si>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</si>
  <si>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</si>
  <si>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</si>
  <si>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</si>
  <si>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</si>
  <si>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</si>
  <si>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</si>
  <si>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</si>
  <si>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</si>
  <si>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</si>
  <si>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</si>
  <si>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</si>
  <si>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</si>
  <si>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</si>
  <si>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</si>
  <si>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</si>
  <si>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</si>
  <si>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</si>
  <si>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</si>
  <si>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</si>
  <si>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</si>
  <si>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</si>
  <si>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</si>
  <si>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</si>
  <si>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</si>
  <si>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</si>
  <si>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</si>
  <si>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</si>
  <si>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</si>
  <si>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</si>
  <si>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</si>
  <si>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</si>
  <si>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</si>
  <si>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</si>
  <si>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</si>
  <si>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</si>
  <si>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</si>
  <si>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</si>
  <si>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</si>
  <si>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</si>
  <si>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</si>
  <si>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</si>
  <si>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</si>
  <si>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</si>
  <si>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</si>
  <si>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</si>
  <si>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</si>
  <si>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</si>
  <si>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</si>
  <si>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</si>
  <si>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</si>
  <si>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</si>
  <si>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</si>
  <si>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</si>
  <si>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</si>
  <si>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</si>
  <si>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</si>
  <si>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</si>
  <si>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</si>
  <si>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</si>
  <si>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</si>
  <si>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</si>
  <si>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</si>
  <si>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</si>
  <si>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</si>
  <si>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</si>
  <si>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</si>
  <si>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</si>
  <si>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</si>
  <si>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</si>
  <si>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</si>
  <si>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</si>
  <si>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</si>
  <si>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</si>
  <si>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</si>
  <si>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</si>
  <si>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</si>
  <si>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</si>
  <si>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</si>
  <si>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</si>
  <si>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</si>
  <si>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</si>
  <si>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</si>
  <si>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</si>
  <si>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</si>
  <si>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</si>
  <si>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</si>
  <si>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</si>
  <si>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</si>
  <si>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</si>
  <si>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</si>
  <si>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</si>
  <si>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</si>
  <si>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</si>
  <si>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</si>
  <si>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</si>
  <si>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</si>
  <si>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</si>
  <si>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</si>
  <si>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</si>
  <si>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</si>
  <si>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</si>
  <si>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</si>
  <si>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</si>
  <si>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</si>
  <si>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</si>
  <si>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</si>
  <si>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</si>
  <si>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</si>
  <si>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</si>
  <si>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</si>
  <si>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</si>
  <si>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</si>
  <si>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</si>
  <si>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</si>
  <si>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</si>
  <si>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</si>
  <si>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</si>
  <si>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</si>
  <si>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</si>
  <si>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</si>
  <si>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</si>
  <si>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</si>
  <si>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</si>
  <si>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</si>
  <si>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</si>
  <si>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</si>
  <si>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</si>
  <si>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</si>
  <si>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</si>
  <si>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</si>
  <si>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</si>
  <si>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</si>
  <si>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</si>
  <si>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</si>
  <si>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</si>
  <si>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</si>
  <si>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</si>
  <si>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</si>
  <si>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</si>
  <si>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</si>
  <si>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</si>
  <si>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</si>
  <si>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</si>
  <si>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</si>
  <si>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</si>
  <si>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</si>
  <si>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</si>
  <si>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</si>
  <si>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</si>
  <si>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</si>
  <si>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</si>
  <si>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</si>
  <si>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</si>
  <si>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</si>
  <si>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</si>
  <si>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</si>
  <si>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</si>
  <si>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</si>
  <si>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</si>
  <si>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</si>
  <si>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</si>
  <si>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</si>
  <si>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</si>
  <si>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</si>
  <si>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</si>
  <si>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</si>
  <si>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</si>
  <si>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</si>
  <si>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</si>
  <si>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</si>
  <si>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</si>
  <si>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</si>
  <si>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</si>
  <si>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</si>
  <si>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</si>
  <si>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</si>
  <si>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</si>
  <si>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</si>
  <si>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</si>
  <si>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</si>
  <si>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</si>
  <si>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</si>
  <si>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</si>
  <si>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</si>
  <si>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</si>
  <si>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</si>
  <si>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</si>
  <si>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</si>
  <si>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</si>
  <si>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</si>
  <si>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</si>
  <si>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</si>
  <si>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</si>
  <si>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</si>
  <si>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</si>
  <si>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</si>
  <si>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</si>
  <si>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</si>
  <si>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</si>
  <si>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</si>
  <si>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</si>
  <si>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</si>
  <si>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</si>
  <si>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</si>
  <si>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</si>
  <si>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</si>
  <si>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</si>
  <si>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</si>
  <si>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</si>
  <si>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</si>
  <si>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</si>
  <si>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</si>
  <si>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</si>
  <si>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</si>
  <si>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</si>
  <si>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</si>
  <si>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</si>
  <si>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</si>
  <si>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</si>
  <si>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</si>
  <si>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</si>
  <si>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</si>
  <si>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</si>
  <si>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</si>
  <si>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</si>
  <si>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</si>
  <si>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</si>
  <si>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</si>
  <si>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</si>
  <si>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</si>
  <si>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</si>
  <si>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</si>
  <si>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</si>
  <si>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</si>
  <si>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</si>
  <si>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</si>
  <si>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</si>
  <si>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</si>
  <si>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</si>
  <si>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</si>
  <si>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</si>
  <si>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</si>
  <si>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</si>
  <si>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</si>
  <si>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</si>
  <si>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</si>
  <si>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</si>
  <si>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</si>
  <si>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</si>
  <si>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</si>
  <si>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</si>
  <si>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</si>
  <si>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</si>
  <si>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</si>
  <si>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</si>
  <si>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</si>
  <si>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</si>
  <si>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</si>
  <si>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</si>
  <si>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</si>
  <si>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</si>
  <si>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</si>
  <si>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</si>
  <si>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</si>
  <si>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</si>
  <si>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</si>
  <si>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</si>
  <si>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</si>
  <si>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</si>
  <si>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</si>
  <si>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</si>
  <si>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</si>
  <si>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</si>
  <si>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</si>
  <si>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</si>
  <si>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</si>
  <si>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</si>
  <si>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</si>
  <si>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</si>
  <si>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</si>
  <si>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</si>
  <si>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</si>
  <si>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</si>
  <si>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</si>
  <si>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</si>
  <si>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</si>
  <si>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</si>
  <si>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</si>
  <si>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</si>
  <si>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</si>
  <si>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</si>
  <si>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</si>
  <si>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</si>
  <si>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</si>
  <si>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</si>
  <si>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</si>
  <si>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</si>
  <si>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</si>
  <si>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</si>
  <si>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</si>
  <si>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</si>
  <si>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</si>
  <si>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</si>
  <si>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</si>
  <si>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</si>
  <si>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</si>
  <si>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</si>
  <si>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</si>
  <si>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</si>
  <si>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</si>
  <si>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</si>
  <si>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</si>
  <si>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</si>
  <si>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</si>
  <si>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</si>
  <si>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</si>
  <si>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</si>
  <si>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</si>
  <si>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</si>
  <si>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</si>
  <si>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</si>
  <si>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</si>
  <si>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</si>
  <si>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</si>
  <si>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</si>
  <si>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</si>
  <si>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</si>
  <si>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</si>
  <si>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</si>
  <si>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</si>
  <si>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</si>
  <si>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</si>
  <si>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</si>
  <si>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</si>
  <si>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</si>
  <si>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</si>
  <si>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</si>
  <si>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</si>
  <si>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</si>
  <si>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</si>
  <si>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</si>
  <si>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</si>
  <si>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</si>
  <si>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</si>
  <si>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</si>
  <si>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</si>
  <si>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</si>
  <si>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</si>
  <si>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</si>
  <si>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</si>
  <si>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</si>
  <si>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</si>
  <si>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</si>
  <si>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</si>
  <si>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</si>
  <si>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</si>
  <si>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</si>
  <si>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</si>
  <si>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</si>
  <si>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</si>
  <si>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</si>
  <si>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</si>
  <si>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</si>
  <si>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</si>
  <si>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</si>
  <si>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</si>
  <si>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</si>
  <si>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</si>
  <si>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</si>
  <si>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</si>
  <si>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</si>
  <si>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</si>
  <si>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</si>
  <si>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</si>
  <si>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</si>
  <si>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</si>
  <si>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</si>
  <si>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</si>
  <si>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</si>
  <si>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</si>
  <si>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</si>
  <si>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</si>
  <si>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</si>
  <si>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</si>
  <si>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</si>
  <si>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</si>
  <si>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</si>
  <si>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</si>
  <si>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</si>
  <si>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</si>
  <si>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</si>
  <si>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</si>
  <si>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</si>
  <si>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</si>
  <si>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</si>
  <si>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</si>
  <si>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</si>
  <si>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</si>
  <si>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</si>
  <si>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</si>
  <si>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</si>
  <si>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</si>
  <si>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</si>
  <si>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</si>
  <si>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</si>
  <si>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</si>
  <si>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</si>
  <si>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</si>
  <si>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</si>
  <si>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</si>
  <si>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</si>
  <si>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</si>
  <si>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</si>
  <si>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</si>
  <si>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</si>
  <si>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</si>
  <si>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</si>
  <si>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</si>
  <si>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</si>
  <si>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</si>
  <si>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</si>
  <si>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</si>
  <si>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</si>
  <si>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</si>
  <si>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</si>
  <si>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</si>
  <si>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</si>
  <si>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</si>
  <si>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</si>
  <si>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</si>
  <si>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</si>
  <si>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</si>
  <si>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</si>
  <si>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</si>
  <si>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</si>
  <si>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</si>
  <si>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</si>
  <si>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</si>
  <si>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</si>
  <si>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</si>
  <si>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</si>
  <si>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</si>
  <si>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</si>
  <si>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</si>
  <si>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</si>
  <si>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</si>
  <si>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</si>
  <si>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</si>
  <si>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</si>
  <si>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</si>
  <si>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</si>
  <si>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</si>
  <si>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</si>
  <si>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</si>
  <si>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</si>
  <si>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</si>
  <si>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</si>
  <si>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</si>
  <si>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</si>
  <si>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</si>
  <si>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</si>
  <si>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</si>
  <si>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</si>
  <si>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</si>
  <si>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</si>
  <si>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</si>
  <si>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</si>
  <si>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</si>
  <si>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</si>
  <si>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</si>
  <si>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</si>
  <si>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</si>
  <si>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</si>
  <si>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</si>
  <si>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</si>
  <si>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</si>
  <si>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</si>
  <si>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</si>
  <si>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</si>
  <si>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</si>
  <si>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</si>
  <si>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</si>
  <si>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</si>
  <si>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</si>
  <si>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</si>
  <si>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</si>
  <si>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</si>
  <si>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</si>
  <si>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</si>
  <si>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</si>
  <si>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</si>
  <si>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</si>
  <si>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</si>
  <si>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</si>
  <si>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</si>
  <si>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</si>
  <si>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</si>
  <si>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</si>
  <si>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</si>
  <si>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</si>
  <si>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</si>
  <si>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</si>
  <si>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</si>
  <si>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</si>
  <si>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</si>
  <si>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</si>
  <si>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</si>
  <si>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</si>
  <si>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</si>
  <si>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</si>
  <si>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</si>
  <si>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</si>
  <si>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</si>
  <si>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</si>
  <si>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</si>
  <si>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</si>
  <si>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</si>
  <si>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</si>
  <si>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</si>
  <si>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</si>
  <si>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</si>
  <si>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</si>
  <si>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</si>
  <si>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</si>
  <si>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</si>
  <si>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</si>
  <si>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</si>
  <si>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</si>
  <si>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</si>
  <si>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</si>
  <si>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</si>
  <si>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</si>
  <si>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</si>
  <si>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</si>
  <si>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</si>
  <si>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</si>
  <si>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</si>
  <si>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</si>
  <si>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</si>
  <si>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</si>
  <si>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</si>
  <si>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</si>
  <si>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</si>
  <si>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</si>
  <si>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</si>
  <si>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</si>
  <si>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</si>
  <si>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</si>
  <si>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</si>
  <si>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</si>
  <si>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</si>
  <si>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</si>
  <si>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</si>
  <si>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</si>
  <si>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</si>
  <si>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</si>
  <si>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</si>
  <si>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</si>
  <si>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</si>
  <si>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</si>
  <si>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</si>
  <si>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</si>
  <si>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</si>
  <si>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</si>
  <si>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</si>
  <si>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</si>
  <si>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</si>
  <si>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</si>
  <si>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</si>
  <si>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</si>
  <si>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</si>
  <si>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</si>
  <si>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</si>
  <si>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</si>
  <si>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</si>
  <si>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</si>
  <si>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</si>
  <si>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</si>
  <si>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</si>
  <si>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</si>
  <si>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</si>
  <si>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</si>
  <si>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</si>
  <si>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</si>
  <si>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</si>
  <si>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</si>
  <si>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</si>
  <si>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</si>
  <si>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</si>
  <si>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</si>
  <si>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</si>
  <si>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</si>
  <si>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</si>
  <si>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</si>
  <si>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</si>
  <si>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</si>
  <si>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</si>
  <si>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</si>
  <si>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</si>
  <si>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</si>
  <si>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</si>
  <si>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</si>
  <si>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</si>
  <si>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</si>
  <si>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</si>
  <si>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</si>
  <si>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</si>
  <si>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</si>
  <si>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</si>
  <si>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</si>
  <si>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</si>
  <si>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</si>
  <si>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</si>
  <si>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</si>
  <si>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</si>
  <si>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</si>
  <si>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</si>
  <si>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</si>
  <si>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</si>
  <si>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</si>
  <si>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</si>
  <si>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</si>
  <si>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</si>
  <si>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</si>
  <si>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</si>
  <si>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</si>
  <si>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</si>
  <si>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</si>
  <si>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</si>
  <si>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</si>
  <si>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</si>
  <si>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</si>
  <si>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</si>
  <si>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</si>
  <si>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</si>
  <si>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</si>
  <si>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</si>
  <si>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</si>
  <si>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</si>
  <si>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</si>
  <si>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</si>
  <si>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</si>
  <si>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</si>
  <si>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</si>
  <si>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</si>
  <si>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</si>
  <si>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</si>
  <si>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</si>
  <si>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</si>
  <si>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</si>
  <si>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</si>
  <si>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</si>
  <si>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</si>
  <si>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</si>
  <si>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</si>
  <si>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</si>
  <si>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</si>
  <si>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</si>
  <si>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</si>
  <si>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</si>
  <si>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</si>
  <si>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</si>
  <si>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</si>
  <si>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</si>
  <si>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</si>
  <si>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</si>
  <si>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</si>
  <si>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</si>
  <si>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</si>
  <si>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</si>
  <si>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</si>
  <si>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</si>
  <si>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</si>
  <si>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</si>
  <si>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</si>
  <si>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</si>
  <si>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</si>
  <si>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</si>
  <si>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</si>
  <si>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</si>
  <si>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</si>
  <si>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</si>
  <si>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</si>
  <si>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</si>
  <si>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</si>
  <si>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</si>
  <si>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</si>
  <si>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</si>
  <si>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</si>
  <si>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</si>
  <si>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</si>
  <si>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</si>
  <si>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</si>
  <si>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</si>
  <si>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</si>
  <si>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</si>
  <si>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</si>
  <si>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</si>
  <si>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</si>
  <si>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</si>
  <si>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</si>
  <si>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</si>
  <si>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</si>
  <si>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</si>
  <si>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</si>
  <si>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</si>
  <si>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</si>
  <si>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</si>
  <si>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</si>
  <si>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</si>
  <si>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</si>
  <si>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</si>
  <si>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</si>
  <si>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</si>
  <si>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</si>
  <si>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</si>
  <si>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</si>
  <si>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</si>
  <si>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</si>
  <si>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</si>
  <si>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</si>
  <si>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</si>
  <si>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</si>
  <si>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</si>
  <si>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</si>
  <si>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</si>
  <si>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</si>
  <si>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</si>
  <si>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</si>
  <si>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</si>
  <si>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</si>
  <si>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</si>
  <si>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</si>
  <si>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</si>
  <si>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</si>
  <si>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</si>
  <si>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</si>
  <si>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</si>
  <si>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</si>
  <si>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</si>
  <si>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</si>
  <si>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</si>
  <si>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</si>
  <si>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</si>
  <si>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</si>
  <si>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</si>
  <si>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</si>
  <si>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</si>
  <si>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</si>
  <si>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</si>
  <si>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</si>
  <si>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</si>
  <si>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</si>
  <si>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</si>
  <si>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</si>
  <si>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</si>
  <si>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</si>
  <si>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</si>
  <si>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</si>
  <si>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</si>
  <si>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</si>
  <si>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</si>
  <si>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</si>
  <si>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</si>
  <si>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</si>
  <si>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</si>
  <si>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</si>
  <si>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</si>
  <si>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</si>
  <si>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</si>
  <si>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</si>
  <si>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</si>
  <si>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</si>
  <si>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</si>
  <si>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</si>
  <si>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</si>
  <si>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</si>
  <si>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</si>
  <si>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</si>
  <si>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</si>
  <si>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</si>
  <si>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</si>
  <si>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</si>
  <si>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</si>
  <si>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</si>
  <si>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</si>
  <si>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</si>
  <si>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</si>
  <si>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</si>
  <si>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</si>
  <si>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</si>
  <si>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</si>
  <si>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</si>
  <si>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</si>
  <si>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</si>
  <si>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</si>
  <si>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</si>
  <si>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</si>
  <si>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</si>
  <si>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</si>
  <si>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</si>
  <si>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</si>
  <si>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</si>
  <si>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</si>
  <si>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</si>
  <si>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</si>
  <si>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</si>
  <si>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</si>
  <si>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</si>
  <si>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</si>
  <si>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</si>
  <si>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</si>
  <si>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</si>
  <si>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</si>
  <si>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</si>
  <si>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</si>
  <si>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</si>
  <si>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</si>
  <si>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</si>
  <si>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</si>
  <si>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</si>
  <si>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</si>
  <si>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</si>
  <si>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</si>
  <si>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</si>
  <si>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</si>
  <si>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</si>
  <si>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</si>
  <si>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</si>
  <si>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</si>
  <si>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</si>
  <si>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</si>
  <si>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</si>
  <si>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</si>
  <si>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</si>
  <si>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</si>
  <si>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</si>
  <si>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</si>
  <si>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</si>
  <si>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</si>
  <si>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</si>
  <si>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</si>
  <si>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</si>
  <si>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</si>
  <si>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</si>
  <si>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</si>
  <si>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</si>
  <si>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</si>
  <si>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</si>
  <si>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</si>
  <si>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</si>
  <si>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</si>
  <si>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</si>
  <si>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</si>
  <si>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</si>
  <si>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</si>
  <si>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</si>
  <si>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</si>
  <si>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</si>
  <si>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</si>
  <si>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</si>
  <si>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</si>
  <si>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</si>
  <si>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</si>
  <si>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</si>
  <si>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</si>
  <si>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</si>
  <si>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</si>
  <si>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</si>
  <si>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</si>
  <si>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</si>
  <si>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</si>
  <si>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</si>
  <si>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</si>
  <si>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</si>
  <si>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</si>
  <si>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</si>
  <si>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</si>
  <si>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</si>
  <si>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</si>
  <si>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</si>
  <si>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</si>
  <si>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</si>
  <si>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</si>
  <si>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</si>
  <si>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</si>
  <si>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</si>
  <si>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</si>
  <si>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</si>
  <si>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</si>
  <si>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</si>
  <si>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</si>
  <si>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</si>
  <si>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</si>
  <si>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</si>
  <si>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</si>
  <si>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</si>
  <si>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</si>
  <si>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</si>
  <si>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</si>
  <si>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</si>
  <si>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</si>
  <si>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</si>
  <si>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</si>
  <si>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</si>
  <si>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</si>
  <si>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</si>
  <si>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</si>
  <si>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</si>
  <si>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</si>
  <si>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</si>
  <si>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</si>
  <si>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</si>
  <si>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</si>
  <si>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</si>
  <si>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</si>
  <si>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</si>
  <si>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</si>
  <si>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</si>
  <si>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</si>
  <si>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</si>
  <si>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</si>
  <si>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</si>
  <si>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</si>
  <si>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</si>
  <si>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</si>
  <si>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</si>
  <si>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</si>
  <si>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</si>
  <si>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</si>
  <si>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</si>
  <si>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</si>
  <si>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</si>
  <si>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</si>
  <si>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</si>
  <si>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</si>
  <si>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</si>
  <si>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</si>
  <si>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</si>
  <si>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</si>
  <si>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</si>
  <si>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</si>
  <si>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</si>
  <si>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</si>
  <si>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</si>
  <si>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</si>
  <si>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</si>
  <si>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</si>
  <si>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</si>
  <si>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</si>
  <si>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</si>
  <si>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</si>
  <si>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</si>
  <si>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</si>
  <si>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</si>
  <si>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</si>
  <si>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</si>
  <si>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</si>
  <si>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</si>
  <si>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</si>
  <si>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</si>
  <si>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</si>
  <si>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</si>
  <si>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</si>
  <si>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</si>
  <si>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</si>
  <si>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</si>
  <si>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</si>
  <si>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</si>
  <si>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</si>
  <si>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</si>
  <si>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</si>
  <si>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</si>
  <si>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</si>
  <si>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</si>
  <si>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</si>
  <si>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</si>
  <si>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</si>
  <si>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</si>
  <si>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</si>
  <si>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</si>
  <si>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</si>
  <si>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</si>
  <si>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</si>
  <si>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</si>
  <si>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</si>
  <si>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</si>
  <si>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</si>
  <si>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</si>
  <si>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</si>
  <si>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</si>
  <si>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</si>
  <si>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</si>
  <si>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</si>
  <si>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</si>
  <si>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</si>
  <si>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</si>
  <si>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</si>
  <si>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</si>
  <si>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</si>
  <si>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</si>
  <si>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</si>
  <si>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</si>
  <si>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</si>
  <si>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</si>
  <si>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</si>
  <si>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</si>
  <si>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</si>
  <si>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</si>
  <si>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</si>
  <si>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</si>
  <si>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</si>
  <si>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</si>
  <si>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</si>
  <si>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</si>
  <si>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</si>
  <si>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</si>
  <si>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</si>
  <si>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</si>
  <si>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</si>
  <si>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</si>
  <si>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</si>
  <si>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</si>
  <si>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</si>
  <si>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</si>
  <si>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</si>
  <si>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</si>
  <si>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</si>
  <si>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</si>
  <si>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</si>
  <si>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</si>
  <si>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</si>
  <si>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</si>
  <si>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</si>
  <si>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</si>
  <si>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</si>
  <si>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</si>
  <si>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</si>
  <si>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</si>
  <si>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</si>
  <si>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</si>
  <si>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</si>
  <si>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</si>
  <si>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</si>
  <si>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</si>
  <si>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</si>
  <si>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</si>
  <si>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</si>
  <si>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</si>
  <si>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</si>
  <si>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</si>
  <si>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</si>
  <si>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</si>
  <si>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</si>
  <si>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</si>
  <si>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</si>
  <si>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</si>
  <si>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</si>
  <si>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</si>
  <si>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</si>
  <si>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</si>
  <si>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</si>
  <si>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</si>
  <si>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</si>
  <si>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</si>
  <si>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</si>
  <si>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</si>
  <si>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</si>
  <si>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</si>
  <si>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</si>
  <si>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</si>
  <si>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</si>
  <si>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</si>
  <si>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</si>
  <si>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</si>
  <si>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</si>
  <si>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</si>
  <si>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</si>
  <si>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</si>
  <si>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</si>
  <si>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</si>
  <si>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</si>
  <si>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</si>
  <si>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</si>
  <si>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</si>
  <si>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</si>
  <si>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</si>
  <si>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</si>
  <si>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</si>
  <si>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</si>
  <si>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</si>
  <si>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</si>
  <si>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</si>
  <si>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</si>
  <si>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</si>
  <si>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</si>
  <si>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</si>
  <si>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</si>
  <si>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</si>
  <si>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</si>
  <si>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</si>
  <si>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</si>
  <si>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</si>
  <si>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</si>
  <si>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</si>
  <si>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</si>
  <si>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</si>
  <si>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</si>
  <si>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</si>
  <si>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</si>
  <si>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</si>
  <si>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</si>
  <si>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</si>
  <si>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</si>
  <si>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</si>
  <si>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</si>
  <si>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</si>
  <si>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</si>
  <si>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</si>
  <si>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</si>
  <si>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</si>
  <si>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</si>
  <si>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</si>
  <si>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</si>
  <si>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</si>
  <si>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</si>
  <si>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</si>
  <si>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</si>
  <si>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</si>
  <si>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</si>
  <si>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</si>
  <si>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</si>
  <si>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</si>
  <si>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</si>
  <si>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</si>
  <si>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</si>
  <si>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</si>
  <si>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</si>
  <si>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</si>
  <si>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</si>
  <si>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</si>
  <si>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</si>
  <si>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</si>
  <si>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</si>
  <si>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</si>
  <si>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</si>
  <si>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</si>
  <si>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</si>
  <si>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</si>
  <si>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</si>
  <si>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</si>
  <si>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</si>
  <si>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</si>
  <si>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</si>
  <si>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</si>
  <si>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</si>
  <si>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</si>
  <si>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</si>
  <si>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</si>
  <si>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</si>
  <si>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</si>
  <si>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</si>
  <si>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</si>
  <si>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</si>
  <si>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</si>
  <si>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</si>
  <si>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</si>
  <si>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</si>
  <si>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</si>
  <si>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</si>
  <si>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</si>
  <si>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</si>
  <si>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</si>
  <si>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</si>
  <si>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</si>
  <si>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</si>
  <si>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</si>
  <si>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</si>
  <si>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</si>
  <si>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</si>
  <si>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</si>
  <si>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</si>
  <si>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</si>
  <si>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</si>
  <si>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</si>
  <si>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</si>
  <si>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</si>
  <si>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</si>
  <si>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</si>
  <si>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</si>
  <si>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</si>
  <si>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</si>
  <si>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</si>
  <si>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</si>
  <si>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</si>
  <si>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</si>
  <si>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</si>
  <si>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</si>
  <si>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</si>
  <si>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</si>
  <si>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</si>
  <si>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</si>
  <si>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</si>
  <si>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</si>
  <si>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</si>
  <si>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</si>
  <si>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</si>
  <si>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</si>
  <si>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</si>
  <si>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</si>
  <si>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</si>
  <si>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</si>
  <si>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</si>
  <si>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</si>
  <si>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</si>
  <si>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</si>
  <si>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</si>
  <si>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</si>
  <si>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</si>
  <si>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</si>
  <si>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</si>
  <si>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</si>
  <si>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</si>
  <si>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</si>
  <si>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</si>
  <si>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</si>
  <si>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</si>
  <si>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</si>
  <si>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</si>
  <si>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</si>
  <si>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</si>
  <si>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</si>
  <si>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</si>
  <si>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</si>
  <si>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</si>
  <si>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</si>
  <si>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</si>
  <si>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</si>
  <si>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</si>
  <si>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</si>
  <si>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</si>
  <si>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</si>
  <si>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</si>
  <si>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</si>
  <si>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</si>
  <si>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</si>
  <si>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</si>
  <si>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</si>
  <si>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</si>
  <si>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</si>
  <si>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</si>
  <si>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</si>
  <si>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</si>
  <si>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</si>
  <si>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</si>
  <si>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</si>
  <si>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</si>
  <si>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</si>
  <si>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</si>
  <si>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</si>
  <si>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</si>
  <si>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</si>
  <si>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</si>
  <si>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</si>
  <si>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</si>
  <si>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</si>
  <si>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</si>
  <si>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</si>
  <si>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</si>
  <si>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</si>
  <si>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</si>
  <si>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</si>
  <si>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</si>
  <si>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</si>
  <si>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</si>
  <si>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</si>
  <si>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</si>
  <si>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</si>
  <si>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</si>
  <si>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</si>
  <si>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</si>
  <si>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</si>
  <si>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</si>
  <si>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</si>
  <si>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</si>
  <si>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</si>
  <si>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</si>
  <si>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</si>
  <si>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</si>
  <si>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</si>
  <si>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</si>
  <si>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</si>
  <si>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</si>
  <si>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</si>
  <si>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</si>
  <si>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</si>
  <si>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</si>
  <si>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</si>
  <si>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</si>
  <si>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</si>
  <si>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</si>
  <si>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</si>
  <si>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</si>
  <si>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</si>
  <si>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</si>
  <si>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</si>
  <si>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</si>
  <si>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</si>
  <si>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</si>
  <si>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</si>
  <si>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</si>
  <si>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</si>
  <si>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</si>
  <si>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</si>
  <si>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</si>
  <si>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</si>
  <si>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</si>
  <si>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</si>
  <si>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</si>
  <si>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</si>
  <si>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</si>
  <si>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</si>
  <si>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</si>
  <si>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</si>
  <si>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</si>
  <si>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</si>
  <si>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</si>
  <si>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</si>
  <si>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</si>
  <si>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</si>
  <si>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</si>
  <si>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</si>
  <si>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</si>
  <si>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</si>
  <si>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</si>
  <si>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</si>
  <si>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</si>
  <si>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</si>
  <si>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</si>
  <si>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</si>
  <si>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</si>
  <si>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</si>
  <si>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</si>
  <si>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</si>
  <si>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</si>
  <si>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</si>
  <si>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</si>
  <si>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</si>
  <si>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</si>
  <si>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</si>
  <si>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</si>
  <si>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</si>
  <si>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</si>
  <si>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</si>
  <si>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</si>
  <si>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</si>
  <si>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</si>
  <si>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</si>
  <si>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</si>
  <si>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</si>
  <si>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</si>
  <si>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</si>
  <si>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</si>
  <si>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</si>
  <si>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</si>
  <si>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</si>
  <si>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</si>
  <si>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</si>
  <si>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</si>
  <si>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</si>
  <si>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</si>
  <si>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</si>
  <si>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</si>
  <si>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</si>
  <si>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</si>
  <si>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</si>
  <si>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</si>
  <si>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</si>
  <si>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</si>
  <si>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</si>
  <si>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</si>
  <si>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</si>
  <si>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</si>
  <si>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</si>
  <si>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</si>
  <si>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</si>
  <si>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</si>
  <si>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</si>
  <si>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</si>
  <si>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</si>
  <si>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</si>
  <si>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</si>
  <si>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</si>
  <si>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</si>
  <si>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</si>
  <si>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</si>
  <si>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</si>
  <si>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</si>
  <si>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</si>
  <si>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</si>
  <si>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</si>
  <si>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</si>
  <si>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</si>
  <si>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</si>
  <si>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</si>
  <si>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</si>
  <si>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</si>
  <si>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</si>
  <si>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</si>
  <si>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</si>
  <si>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</si>
  <si>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</si>
  <si>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</si>
  <si>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</si>
  <si>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</si>
  <si>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</si>
  <si>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</si>
  <si>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</si>
  <si>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</si>
  <si>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</si>
  <si>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</si>
  <si>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</si>
  <si>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</si>
  <si>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</si>
  <si>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</si>
  <si>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</si>
  <si>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</si>
  <si>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</si>
  <si>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</si>
  <si>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</si>
  <si>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</si>
  <si>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</si>
  <si>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</si>
  <si>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</si>
  <si>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</si>
  <si>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</si>
  <si>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</si>
  <si>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</si>
  <si>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</si>
  <si>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</si>
  <si>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</si>
  <si>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</si>
  <si>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</si>
  <si>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</si>
  <si>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</si>
  <si>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</si>
  <si>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</si>
  <si>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</si>
  <si>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</si>
  <si>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</si>
  <si>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</si>
  <si>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</si>
  <si>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</si>
  <si>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</si>
  <si>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</si>
  <si>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</si>
  <si>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</si>
  <si>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</si>
  <si>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</si>
  <si>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</si>
  <si>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</si>
  <si>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</si>
  <si>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</si>
  <si>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</si>
  <si>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</si>
  <si>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</si>
  <si>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</si>
  <si>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</si>
  <si>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</si>
  <si>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</si>
  <si>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</si>
  <si>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</si>
  <si>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</si>
  <si>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</si>
  <si>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</si>
  <si>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</si>
  <si>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</si>
  <si>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</si>
  <si>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</si>
  <si>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</si>
  <si>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</si>
  <si>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</si>
  <si>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</si>
  <si>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</si>
  <si>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</si>
  <si>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</si>
  <si>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</si>
  <si>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</si>
  <si>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</si>
  <si>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</si>
  <si>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</si>
  <si>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</si>
  <si>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</si>
  <si>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</si>
  <si>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</si>
  <si>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</si>
  <si>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</si>
  <si>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</si>
  <si>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</si>
  <si>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</si>
  <si>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</si>
  <si>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</si>
  <si>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</si>
  <si>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</si>
  <si>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</si>
  <si>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</si>
  <si>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</si>
  <si>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</si>
  <si>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</si>
  <si>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</si>
  <si>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</si>
  <si>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</si>
  <si>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</si>
  <si>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</si>
  <si>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</si>
  <si>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</si>
  <si>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</si>
  <si>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</si>
  <si>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</si>
  <si>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</si>
  <si>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</si>
  <si>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</si>
  <si>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</si>
  <si>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</si>
  <si>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</si>
  <si>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</si>
  <si>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</si>
  <si>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</si>
  <si>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</si>
  <si>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</si>
  <si>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</si>
  <si>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</si>
  <si>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</si>
  <si>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</si>
  <si>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</si>
  <si>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</si>
  <si>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</si>
  <si>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</si>
  <si>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</si>
  <si>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</si>
  <si>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</si>
  <si>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</si>
  <si>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</si>
  <si>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</si>
  <si>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</si>
  <si>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</si>
  <si>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</si>
  <si>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</si>
  <si>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</si>
  <si>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</si>
  <si>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</si>
  <si>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</si>
  <si>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</si>
  <si>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</si>
  <si>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</si>
  <si>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</si>
  <si>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</si>
  <si>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</si>
  <si>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</si>
  <si>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</si>
  <si>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</si>
  <si>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</si>
  <si>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</si>
  <si>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</si>
  <si>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</si>
  <si>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</si>
  <si>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</si>
  <si>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</si>
  <si>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</si>
  <si>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</si>
  <si>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</si>
  <si>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</si>
  <si>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</si>
  <si>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</si>
  <si>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</si>
  <si>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</si>
  <si>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</si>
  <si>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</si>
  <si>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</si>
  <si>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</si>
  <si>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</si>
  <si>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</si>
  <si>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</si>
  <si>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</si>
  <si>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</si>
  <si>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</si>
  <si>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</si>
  <si>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</si>
  <si>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</si>
  <si>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</si>
  <si>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</si>
  <si>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</si>
  <si>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</si>
  <si>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</si>
  <si>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</si>
  <si>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</si>
  <si>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</si>
  <si>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</si>
  <si>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</si>
  <si>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</si>
  <si>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</si>
  <si>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</si>
  <si>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</si>
  <si>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</si>
  <si>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</si>
  <si>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</si>
  <si>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</si>
  <si>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</si>
  <si>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</si>
  <si>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</si>
  <si>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</si>
  <si>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</si>
  <si>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</si>
  <si>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</si>
  <si>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</si>
  <si>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</si>
  <si>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</si>
  <si>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</si>
  <si>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</si>
  <si>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</si>
  <si>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</si>
  <si>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</si>
  <si>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</si>
  <si>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</si>
  <si>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</si>
  <si>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</si>
  <si>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</si>
  <si>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</si>
  <si>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</si>
  <si>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</si>
  <si>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</si>
  <si>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</si>
  <si>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</si>
  <si>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</si>
  <si>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</si>
  <si>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</si>
  <si>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</si>
  <si>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</si>
  <si>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</si>
  <si>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</si>
  <si>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</si>
  <si>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</si>
  <si>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</si>
  <si>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</si>
  <si>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</si>
  <si>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</si>
  <si>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</si>
  <si>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</si>
  <si>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</si>
  <si>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</si>
  <si>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</si>
  <si>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</si>
  <si>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</si>
  <si>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</si>
  <si>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</si>
  <si>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</si>
  <si>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</si>
  <si>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</si>
  <si>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</si>
  <si>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</si>
  <si>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</si>
  <si>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</si>
  <si>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</si>
  <si>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</si>
  <si>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</si>
  <si>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</si>
  <si>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</si>
  <si>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</si>
  <si>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</si>
  <si>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</si>
  <si>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</si>
  <si>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</si>
  <si>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</si>
  <si>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</si>
  <si>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</si>
  <si>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</si>
  <si>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</si>
  <si>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</si>
  <si>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</si>
  <si>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</si>
  <si>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</si>
  <si>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</si>
  <si>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</si>
  <si>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</si>
  <si>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</si>
  <si>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</si>
  <si>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</si>
  <si>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</si>
  <si>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</si>
  <si>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</si>
  <si>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</si>
  <si>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</si>
  <si>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</si>
  <si>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</si>
  <si>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</si>
  <si>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</si>
  <si>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</si>
  <si>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</si>
  <si>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</si>
  <si>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</si>
  <si>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</si>
  <si>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</si>
  <si>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</si>
  <si>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</si>
  <si>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</si>
  <si>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</si>
  <si>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</si>
  <si>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</si>
  <si>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</si>
  <si>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</si>
  <si>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</si>
  <si>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</si>
  <si>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</si>
  <si>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</si>
  <si>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</si>
  <si>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</si>
  <si>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</si>
  <si>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</si>
  <si>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</si>
  <si>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</si>
  <si>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</si>
  <si>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</si>
  <si>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</si>
  <si>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</si>
  <si>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</si>
  <si>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</si>
  <si>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</si>
  <si>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</si>
  <si>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</si>
  <si>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</si>
  <si>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</si>
  <si>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</si>
  <si>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</si>
  <si>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</si>
  <si>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</si>
  <si>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</si>
  <si>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</si>
  <si>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</si>
  <si>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</si>
  <si>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</si>
  <si>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</si>
  <si>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</si>
  <si>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</si>
  <si>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</si>
  <si>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</si>
  <si>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</si>
  <si>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</si>
  <si>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</si>
  <si>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</si>
  <si>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</si>
  <si>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</si>
  <si>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</si>
  <si>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</si>
  <si>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</si>
  <si>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</si>
  <si>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</si>
  <si>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</si>
  <si>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</si>
  <si>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</si>
  <si>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</si>
  <si>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</si>
  <si>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</si>
  <si>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</si>
  <si>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</si>
  <si>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</si>
  <si>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</si>
  <si>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</si>
  <si>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</si>
  <si>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</si>
  <si>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</si>
  <si>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</si>
  <si>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</si>
  <si>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</si>
  <si>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</si>
  <si>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</si>
  <si>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</si>
  <si>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</si>
  <si>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</si>
  <si>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</si>
  <si>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</si>
  <si>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</si>
  <si>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</si>
  <si>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</si>
  <si>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</si>
  <si>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</si>
  <si>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</si>
  <si>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</si>
  <si>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</si>
  <si>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</si>
  <si>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</si>
  <si>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</si>
  <si>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</si>
  <si>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</si>
  <si>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</si>
  <si>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</si>
  <si>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</si>
  <si>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</si>
  <si>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</si>
  <si>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</si>
  <si>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</si>
  <si>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</si>
  <si>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</si>
  <si>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</si>
  <si>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</si>
  <si>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</si>
  <si>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</si>
  <si>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</si>
  <si>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</si>
  <si>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</si>
  <si>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</si>
  <si>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</si>
  <si>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</si>
  <si>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</si>
  <si>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</si>
  <si>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</si>
  <si>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</si>
  <si>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</si>
  <si>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</si>
  <si>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</si>
  <si>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</si>
  <si>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</si>
  <si>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</si>
  <si>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</si>
  <si>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</si>
  <si>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</si>
  <si>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</si>
  <si>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</si>
  <si>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</si>
  <si>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</si>
  <si>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</si>
  <si>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</si>
  <si>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</si>
  <si>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</si>
  <si>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</si>
  <si>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</si>
  <si>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</si>
  <si>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</si>
  <si>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</si>
  <si>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</si>
  <si>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</si>
  <si>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</si>
  <si>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</si>
  <si>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</si>
  <si>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</si>
  <si>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</si>
  <si>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</si>
  <si>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</si>
  <si>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</si>
  <si>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</si>
  <si>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</si>
  <si>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</si>
  <si>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</si>
  <si>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</si>
  <si>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</si>
  <si>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</si>
  <si>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</si>
  <si>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</si>
  <si>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</si>
  <si>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</si>
  <si>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</si>
  <si>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</si>
  <si>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</si>
  <si>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</si>
  <si>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</si>
  <si>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</si>
  <si>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</si>
  <si>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</si>
  <si>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</si>
  <si>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</si>
  <si>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</si>
  <si>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</si>
  <si>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</si>
  <si>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</si>
  <si>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</si>
  <si>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</si>
  <si>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</si>
  <si>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</si>
  <si>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</si>
  <si>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</si>
  <si>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</si>
  <si>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</si>
  <si>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</si>
  <si>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</si>
  <si>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</si>
  <si>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</si>
  <si>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</si>
  <si>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</si>
  <si>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</si>
  <si>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</si>
  <si>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</si>
  <si>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</si>
  <si>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</si>
  <si>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</si>
  <si>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</si>
  <si>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</si>
  <si>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</si>
  <si>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</si>
  <si>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</si>
  <si>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</si>
  <si>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</si>
  <si>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</si>
  <si>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</si>
  <si>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</si>
  <si>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</si>
  <si>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</si>
  <si>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</si>
  <si>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</si>
  <si>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</si>
  <si>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</si>
  <si>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</si>
  <si>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</si>
  <si>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</si>
  <si>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</si>
  <si>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</si>
  <si>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</si>
  <si>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</si>
  <si>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</si>
  <si>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</si>
  <si>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</si>
  <si>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</si>
  <si>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</si>
  <si>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</si>
  <si>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</si>
  <si>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</si>
  <si>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</si>
  <si>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</si>
  <si>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</si>
  <si>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</si>
  <si>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</si>
  <si>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</si>
  <si>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</si>
  <si>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</si>
  <si>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</si>
  <si>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</si>
  <si>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</si>
  <si>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</si>
  <si>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</si>
  <si>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</si>
  <si>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</si>
  <si>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</si>
  <si>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</si>
  <si>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</si>
  <si>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</si>
  <si>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</si>
  <si>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</si>
  <si>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</si>
  <si>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</si>
  <si>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</si>
  <si>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</si>
  <si>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</si>
  <si>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</si>
  <si>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</si>
  <si>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</si>
  <si>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</si>
  <si>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</si>
  <si>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</si>
  <si>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</si>
  <si>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</si>
  <si>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</si>
  <si>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</si>
  <si>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</si>
  <si>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</si>
  <si>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</si>
  <si>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</si>
  <si>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</si>
  <si>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</si>
  <si>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</si>
  <si>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</si>
  <si>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</si>
  <si>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</si>
  <si>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</si>
  <si>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</si>
  <si>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</si>
  <si>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</si>
  <si>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</si>
  <si>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</si>
  <si>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</si>
  <si>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</si>
  <si>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</si>
  <si>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</si>
  <si>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</si>
  <si>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</si>
  <si>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</si>
  <si>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</si>
  <si>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</si>
  <si>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</si>
  <si>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</si>
  <si>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</si>
  <si>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</si>
  <si>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</si>
  <si>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</si>
  <si>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</si>
  <si>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</si>
  <si>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</si>
  <si>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</si>
  <si>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</si>
  <si>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</si>
  <si>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</si>
  <si>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</si>
  <si>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</si>
  <si>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</si>
  <si>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</si>
  <si>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</si>
  <si>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</si>
  <si>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</si>
  <si>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</si>
  <si>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</si>
  <si>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</si>
  <si>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</si>
  <si>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</si>
  <si>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</si>
  <si>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</si>
  <si>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</si>
  <si>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</si>
  <si>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</si>
  <si>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</si>
  <si>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</si>
  <si>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</si>
  <si>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</si>
  <si>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</si>
  <si>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</si>
  <si>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</si>
  <si>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</si>
  <si>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</si>
  <si>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</si>
  <si>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</si>
  <si>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</si>
  <si>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</si>
  <si>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</si>
  <si>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</si>
  <si>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</si>
  <si>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</si>
  <si>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</si>
  <si>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</si>
  <si>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</si>
  <si>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</si>
  <si>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</si>
  <si>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</si>
  <si>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</si>
  <si>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</si>
  <si>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</si>
  <si>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</si>
  <si>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</si>
  <si>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</si>
  <si>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</si>
  <si>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</si>
  <si>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</si>
  <si>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</si>
  <si>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</si>
  <si>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</si>
  <si>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</si>
  <si>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</si>
  <si>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</si>
  <si>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</si>
  <si>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</si>
  <si>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</si>
  <si>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</si>
  <si>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</si>
  <si>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</si>
  <si>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</si>
  <si>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</si>
  <si>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</si>
  <si>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</si>
  <si>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</si>
  <si>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</si>
  <si>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</si>
  <si>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</si>
  <si>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</si>
  <si>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</si>
  <si>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</si>
  <si>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</si>
  <si>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</si>
  <si>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</si>
  <si>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</si>
  <si>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</si>
  <si>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</si>
  <si>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</si>
  <si>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</si>
  <si>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</si>
  <si>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</si>
  <si>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</si>
  <si>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</si>
  <si>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</si>
  <si>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</si>
  <si>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</si>
  <si>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</si>
  <si>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</si>
  <si>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</si>
  <si>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</si>
  <si>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</si>
  <si>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</si>
  <si>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</si>
  <si>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</si>
  <si>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</si>
  <si>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</si>
  <si>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</si>
  <si>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</si>
  <si>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</si>
  <si>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</si>
  <si>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</si>
  <si>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</si>
  <si>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</si>
  <si>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</si>
  <si>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</si>
  <si>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</si>
  <si>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</si>
  <si>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</si>
  <si>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</si>
  <si>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</si>
  <si>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</si>
  <si>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</si>
  <si>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</si>
  <si>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</si>
  <si>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</si>
  <si>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</si>
  <si>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</si>
  <si>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</si>
  <si>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</si>
  <si>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</si>
  <si>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</si>
  <si>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</si>
  <si>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</si>
  <si>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</si>
  <si>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</si>
  <si>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</si>
  <si>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</si>
  <si>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</si>
  <si>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</si>
  <si>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</si>
  <si>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</si>
  <si>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</si>
  <si>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</si>
  <si>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</si>
  <si>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</si>
  <si>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</si>
  <si>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</si>
  <si>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</si>
  <si>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</si>
  <si>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</si>
  <si>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</si>
  <si>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</si>
  <si>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</si>
  <si>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</si>
  <si>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</si>
  <si>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</si>
  <si>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</si>
  <si>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</si>
  <si>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</si>
  <si>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</si>
  <si>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</si>
  <si>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</si>
  <si>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</si>
  <si>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</si>
  <si>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</si>
  <si>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</si>
  <si>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</si>
  <si>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</si>
  <si>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</si>
  <si>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</si>
  <si>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</si>
  <si>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</si>
  <si>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</si>
  <si>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</si>
  <si>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</si>
  <si>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</si>
  <si>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</si>
  <si>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</si>
  <si>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</si>
  <si>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</si>
  <si>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</si>
  <si>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</si>
  <si>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</si>
  <si>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</si>
  <si>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</si>
  <si>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</si>
  <si>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</si>
  <si>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</si>
  <si>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</si>
  <si>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</si>
  <si>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</si>
  <si>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</si>
  <si>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</si>
  <si>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</si>
  <si>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</si>
  <si>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</si>
  <si>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</si>
  <si>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</si>
  <si>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</si>
  <si>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</si>
  <si>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</si>
  <si>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</si>
  <si>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</si>
  <si>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</si>
  <si>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</si>
  <si>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</si>
  <si>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</si>
  <si>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</si>
  <si>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</si>
  <si>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</si>
  <si>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</si>
  <si>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</si>
  <si>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</si>
  <si>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</si>
  <si>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</si>
  <si>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</si>
  <si>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</si>
  <si>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</si>
  <si>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</si>
  <si>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</si>
  <si>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</si>
  <si>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</si>
  <si>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</si>
  <si>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</si>
  <si>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</si>
  <si>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</si>
  <si>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</si>
  <si>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</si>
  <si>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</si>
  <si>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</si>
  <si>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</si>
  <si>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</si>
  <si>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</si>
  <si>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</si>
  <si>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</si>
  <si>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</si>
  <si>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</si>
  <si>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</si>
  <si>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</si>
  <si>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</si>
  <si>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</si>
  <si>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</si>
  <si>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</si>
  <si>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</si>
  <si>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</si>
  <si>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</si>
  <si>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</si>
  <si>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</si>
  <si>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</si>
  <si>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</si>
  <si>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</si>
  <si>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</si>
  <si>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</si>
  <si>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</si>
  <si>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</si>
  <si>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</si>
  <si>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</si>
  <si>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</si>
  <si>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</si>
  <si>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</si>
  <si>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</si>
  <si>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</si>
  <si>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</si>
  <si>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</si>
  <si>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</si>
  <si>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</si>
  <si>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</si>
  <si>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</si>
  <si>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</si>
  <si>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</si>
  <si>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</si>
  <si>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</si>
  <si>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</si>
  <si>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</si>
  <si>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</si>
  <si>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</si>
  <si>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</si>
  <si>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</si>
  <si>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</si>
  <si>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</si>
  <si>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</si>
  <si>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</si>
  <si>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</si>
  <si>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</si>
  <si>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</si>
  <si>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</si>
  <si>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</si>
  <si>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</si>
  <si>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</si>
  <si>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</si>
  <si>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</si>
  <si>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</si>
  <si>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</si>
  <si>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</si>
  <si>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</si>
  <si>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</si>
  <si>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</si>
  <si>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</si>
  <si>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</si>
  <si>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</si>
  <si>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</si>
  <si>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</si>
  <si>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</si>
  <si>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</si>
  <si>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</si>
  <si>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</si>
  <si>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</si>
  <si>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</si>
  <si>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</si>
  <si>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</si>
  <si>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</si>
  <si>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</si>
  <si>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</si>
  <si>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</si>
  <si>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</si>
  <si>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</si>
  <si>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</si>
  <si>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</si>
  <si>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</si>
  <si>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</si>
  <si>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</si>
  <si>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</si>
  <si>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</si>
  <si>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</si>
  <si>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</si>
  <si>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</si>
  <si>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</si>
  <si>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</si>
  <si>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</si>
  <si>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</si>
  <si>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</si>
  <si>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</si>
  <si>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</si>
  <si>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</si>
  <si>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</si>
  <si>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</si>
  <si>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</si>
  <si>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</si>
  <si>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</si>
  <si>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</si>
  <si>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</si>
  <si>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</si>
  <si>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</si>
  <si>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</si>
  <si>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</si>
  <si>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</si>
  <si>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</si>
  <si>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</si>
  <si>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</si>
  <si>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</si>
  <si>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</si>
  <si>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</si>
  <si>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</si>
  <si>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</si>
  <si>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</si>
  <si>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</si>
  <si>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</si>
  <si>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</si>
  <si>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</si>
  <si>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</si>
  <si>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</si>
  <si>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</si>
  <si>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</si>
  <si>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</si>
  <si>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</si>
  <si>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</si>
  <si>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</si>
  <si>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</si>
  <si>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</si>
  <si>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</si>
  <si>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</si>
  <si>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</si>
  <si>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</si>
  <si>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</si>
  <si>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</si>
  <si>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</si>
  <si>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</si>
  <si>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</si>
  <si>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</si>
  <si>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</si>
  <si>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</si>
  <si>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</si>
  <si>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</si>
  <si>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</si>
  <si>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</si>
  <si>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</si>
  <si>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</si>
  <si>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</si>
  <si>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</si>
  <si>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</si>
  <si>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</si>
  <si>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</si>
  <si>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</si>
  <si>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</si>
  <si>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</si>
  <si>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</si>
  <si>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</si>
  <si>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</si>
  <si>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</si>
  <si>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</si>
  <si>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</si>
  <si>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</si>
  <si>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</si>
  <si>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</si>
  <si>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</si>
  <si>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</si>
  <si>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</si>
  <si>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</si>
  <si>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</si>
  <si>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</si>
  <si>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</si>
  <si>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</si>
  <si>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</si>
  <si>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</si>
  <si>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</si>
  <si>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</si>
  <si>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</si>
  <si>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</si>
  <si>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</si>
  <si>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</si>
  <si>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</si>
  <si>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</si>
  <si>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</si>
  <si>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</si>
  <si>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</si>
  <si>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</si>
  <si>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</si>
  <si>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</si>
  <si>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</si>
  <si>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</si>
  <si>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</si>
  <si>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</si>
  <si>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</si>
  <si>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</si>
  <si>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</si>
  <si>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</si>
  <si>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</si>
  <si>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</si>
  <si>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</si>
  <si>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</si>
  <si>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</si>
  <si>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</si>
  <si>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</si>
  <si>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</si>
  <si>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</si>
  <si>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</si>
  <si>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</si>
  <si>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</si>
  <si>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</si>
  <si>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</si>
  <si>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</si>
  <si>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</si>
  <si>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</si>
  <si>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</si>
  <si>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</si>
  <si>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</si>
  <si>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</si>
  <si>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</si>
  <si>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</si>
  <si>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</si>
  <si>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</si>
  <si>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</si>
  <si>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</si>
  <si>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</si>
  <si>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</si>
  <si>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</si>
  <si>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</si>
  <si>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</si>
  <si>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</si>
  <si>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</si>
  <si>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</si>
  <si>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</si>
  <si>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</si>
  <si>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</si>
  <si>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</si>
  <si>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</si>
  <si>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</si>
  <si>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</si>
  <si>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</si>
  <si>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</si>
  <si>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</si>
  <si>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</si>
  <si>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</si>
  <si>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</si>
  <si>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</si>
  <si>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</si>
  <si>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</si>
  <si>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</si>
  <si>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</si>
  <si>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</si>
  <si>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</si>
  <si>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</si>
  <si>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</si>
  <si>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</si>
  <si>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</si>
  <si>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</si>
  <si>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</si>
  <si>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</si>
  <si>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</si>
  <si>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</si>
  <si>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</si>
  <si>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</si>
  <si>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</si>
  <si>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</si>
  <si>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</si>
  <si>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</si>
  <si>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</si>
  <si>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</si>
  <si>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</si>
  <si>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</si>
  <si>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</si>
  <si>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</si>
  <si>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</si>
  <si>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</si>
  <si>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</si>
  <si>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</si>
  <si>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</si>
  <si>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</si>
  <si>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</si>
  <si>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</si>
  <si>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</si>
  <si>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</si>
  <si>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</si>
  <si>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</si>
  <si>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</si>
  <si>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</si>
  <si>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</si>
  <si>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</si>
  <si>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</si>
  <si>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</si>
  <si>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</si>
  <si>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</si>
  <si>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</si>
  <si>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</si>
  <si>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</si>
  <si>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</si>
  <si>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</si>
  <si>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</si>
  <si>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</si>
  <si>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</si>
  <si>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</si>
  <si>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</si>
  <si>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</si>
  <si>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</si>
  <si>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</si>
  <si>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</si>
  <si>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</si>
  <si>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</si>
  <si>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</si>
  <si>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</si>
  <si>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</si>
  <si>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</si>
  <si>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</si>
  <si>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</si>
  <si>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</si>
  <si>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</si>
  <si>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</si>
  <si>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</si>
  <si>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</si>
  <si>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</si>
  <si>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</si>
  <si>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</si>
  <si>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</si>
  <si>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</si>
  <si>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</si>
  <si>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</si>
  <si>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</si>
  <si>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</si>
  <si>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</si>
  <si>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</si>
  <si>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</si>
  <si>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</si>
  <si>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</si>
  <si>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</si>
  <si>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</si>
  <si>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</si>
  <si>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</si>
  <si>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</si>
  <si>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</si>
  <si>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</si>
  <si>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</si>
  <si>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</si>
  <si>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</si>
  <si>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</si>
  <si>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</si>
  <si>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</si>
  <si>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</si>
  <si>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</si>
  <si>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</si>
  <si>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</si>
  <si>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</si>
  <si>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</si>
  <si>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</si>
  <si>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</si>
  <si>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</si>
  <si>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</si>
  <si>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</si>
  <si>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</si>
  <si>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</si>
  <si>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</si>
  <si>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</si>
  <si>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</si>
  <si>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</si>
  <si>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</si>
  <si>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</si>
  <si>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</si>
  <si>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</si>
  <si>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</si>
  <si>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</si>
  <si>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</si>
  <si>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</si>
  <si>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</si>
  <si>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</si>
  <si>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</si>
  <si>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</si>
  <si>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</si>
  <si>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</si>
  <si>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</si>
  <si>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</si>
  <si>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</si>
  <si>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</si>
  <si>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</si>
  <si>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</si>
  <si>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</si>
  <si>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</si>
  <si>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</si>
  <si>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</si>
  <si>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</si>
  <si>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</si>
  <si>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</si>
  <si>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</si>
  <si>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</si>
  <si>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</si>
  <si>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</si>
  <si>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</si>
  <si>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</si>
  <si>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</si>
  <si>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</si>
  <si>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</si>
  <si>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</si>
  <si>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</si>
  <si>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</si>
  <si>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</si>
  <si>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</si>
  <si>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</si>
  <si>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</si>
  <si>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</si>
  <si>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</si>
  <si>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</si>
  <si>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</si>
  <si>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</si>
  <si>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</si>
  <si>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</si>
  <si>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</si>
  <si>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</si>
  <si>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</si>
  <si>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</si>
  <si>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</si>
  <si>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</si>
  <si>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</si>
  <si>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</si>
  <si>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</si>
  <si>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</si>
  <si>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</si>
  <si>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</si>
  <si>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</si>
  <si>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</si>
  <si>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</si>
  <si>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</si>
  <si>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</si>
  <si>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</si>
  <si>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</si>
  <si>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</si>
  <si>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</si>
  <si>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</si>
  <si>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</si>
  <si>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</si>
  <si>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</si>
  <si>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</si>
  <si>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</si>
  <si>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</si>
  <si>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</si>
  <si>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</si>
  <si>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</si>
  <si>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</si>
  <si>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</si>
  <si>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</si>
  <si>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</si>
  <si>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</si>
  <si>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</si>
  <si>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</si>
  <si>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</si>
  <si>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</si>
  <si>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</si>
  <si>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</si>
  <si>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</si>
  <si>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</si>
  <si>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</si>
  <si>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</si>
  <si>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</si>
  <si>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</si>
  <si>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</si>
  <si>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</si>
  <si>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</si>
  <si>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</si>
  <si>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</si>
  <si>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</si>
  <si>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</si>
  <si>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</si>
  <si>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</si>
  <si>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</si>
  <si>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</si>
  <si>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</si>
  <si>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</si>
  <si>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</si>
  <si>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</si>
  <si>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</si>
  <si>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</si>
  <si>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</si>
  <si>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</si>
  <si>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</si>
  <si>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</si>
  <si>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</si>
  <si>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</si>
  <si>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</si>
  <si>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</si>
  <si>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</si>
  <si>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</si>
  <si>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</si>
  <si>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</si>
  <si>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</si>
  <si>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</si>
  <si>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</si>
  <si>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</si>
  <si>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</si>
  <si>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</si>
  <si>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</si>
  <si>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</si>
  <si>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</si>
  <si>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</si>
  <si>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</si>
  <si>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</si>
  <si>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</si>
  <si>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</si>
  <si>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</si>
  <si>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</si>
  <si>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</si>
  <si>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</si>
  <si>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</si>
  <si>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</si>
  <si>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</si>
  <si>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</si>
  <si>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</si>
  <si>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</si>
  <si>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</si>
  <si>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</si>
  <si>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</si>
  <si>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</si>
  <si>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</si>
  <si>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</si>
  <si>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</si>
  <si>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</si>
  <si>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</si>
  <si>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</si>
  <si>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</si>
  <si>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</si>
  <si>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</si>
  <si>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</si>
  <si>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</si>
  <si>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</si>
  <si>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</si>
  <si>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</si>
  <si>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</si>
  <si>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</si>
  <si>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</si>
  <si>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</si>
  <si>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</si>
  <si>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</si>
  <si>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</si>
  <si>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</si>
  <si>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</si>
  <si>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</si>
  <si>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</si>
  <si>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</si>
  <si>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</si>
  <si>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</si>
  <si>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</si>
  <si>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</si>
  <si>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</si>
  <si>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</si>
  <si>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</si>
  <si>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</si>
  <si>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</si>
  <si>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</si>
  <si>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</si>
  <si>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</si>
  <si>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</si>
  <si>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</si>
  <si>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</si>
  <si>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</si>
  <si>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</si>
  <si>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</si>
  <si>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</si>
  <si>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</si>
  <si>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</si>
  <si>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</si>
  <si>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</si>
  <si>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</si>
  <si>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</si>
  <si>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</si>
  <si>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</si>
  <si>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</si>
  <si>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</si>
  <si>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</si>
  <si>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</si>
  <si>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</si>
  <si>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</si>
  <si>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</si>
  <si>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</si>
  <si>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</si>
  <si>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</si>
  <si>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</si>
  <si>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</si>
  <si>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</si>
  <si>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</si>
  <si>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</si>
  <si>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</si>
  <si>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</si>
  <si>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</si>
  <si>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</si>
  <si>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</si>
  <si>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</si>
  <si>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</si>
  <si>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</si>
  <si>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</si>
  <si>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</si>
  <si>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</si>
  <si>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</si>
  <si>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</si>
  <si>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</si>
  <si>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</si>
  <si>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</si>
  <si>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</si>
  <si>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</si>
  <si>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</si>
  <si>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</si>
  <si>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</si>
  <si>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</si>
  <si>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</si>
  <si>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</si>
  <si>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</si>
  <si>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</si>
  <si>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</si>
  <si>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</si>
  <si>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</si>
  <si>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</si>
  <si>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</si>
  <si>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</si>
  <si>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</si>
  <si>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</si>
  <si>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</si>
  <si>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</si>
  <si>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</si>
  <si>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</si>
  <si>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</si>
  <si>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</si>
  <si>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</si>
  <si>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</si>
  <si>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</si>
  <si>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</si>
  <si>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</si>
  <si>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</si>
  <si>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</si>
  <si>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</si>
  <si>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</si>
  <si>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</si>
  <si>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</si>
  <si>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</si>
  <si>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</si>
  <si>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</si>
  <si>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</si>
  <si>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</si>
  <si>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</si>
  <si>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</si>
  <si>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</si>
  <si>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</si>
  <si>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</si>
  <si>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</si>
  <si>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</si>
  <si>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</si>
  <si>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</si>
  <si>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</si>
  <si>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</si>
  <si>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</si>
  <si>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</si>
  <si>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</si>
  <si>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</si>
  <si>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</si>
  <si>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</si>
  <si>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</si>
  <si>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</si>
  <si>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</si>
  <si>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</si>
  <si>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</si>
  <si>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</si>
  <si>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</si>
  <si>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</si>
  <si>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</si>
  <si>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</si>
  <si>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</si>
  <si>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</si>
  <si>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</si>
  <si>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</si>
  <si>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</si>
  <si>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</si>
  <si>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</si>
  <si>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</si>
  <si>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</si>
  <si>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</si>
  <si>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</si>
  <si>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</si>
  <si>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</si>
  <si>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</si>
  <si>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</si>
  <si>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</si>
  <si>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</si>
  <si>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</si>
  <si>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</si>
  <si>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</si>
  <si>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</si>
  <si>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</si>
  <si>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</si>
  <si>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</si>
  <si>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</si>
  <si>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</si>
  <si>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</si>
  <si>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</si>
  <si>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</si>
  <si>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</si>
  <si>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</si>
  <si>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</si>
  <si>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</si>
  <si>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</si>
  <si>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</si>
  <si>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</si>
  <si>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</si>
  <si>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</si>
  <si>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</si>
  <si>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</si>
  <si>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</si>
  <si>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</si>
  <si>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</si>
  <si>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</si>
  <si>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</si>
  <si>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</si>
  <si>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</si>
  <si>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</si>
  <si>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</si>
  <si>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</si>
  <si>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</si>
  <si>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</si>
  <si>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</si>
  <si>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</si>
  <si>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</si>
  <si>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</si>
  <si>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</si>
  <si>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</si>
  <si>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</si>
  <si>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</si>
  <si>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</si>
  <si>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</si>
  <si>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</si>
  <si>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</si>
  <si>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</si>
  <si>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</si>
  <si>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</si>
  <si>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</si>
  <si>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</si>
  <si>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</si>
  <si>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</si>
  <si>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</si>
  <si>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</si>
  <si>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</si>
  <si>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</si>
  <si>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</si>
  <si>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</si>
  <si>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</si>
  <si>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</si>
  <si>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</si>
  <si>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</si>
  <si>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</si>
  <si>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</si>
  <si>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</si>
  <si>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</si>
  <si>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</si>
  <si>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</si>
  <si>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</si>
  <si>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</si>
  <si>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</si>
  <si>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</si>
  <si>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</si>
  <si>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</si>
  <si>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</si>
  <si>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</si>
  <si>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</si>
  <si>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</si>
  <si>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</si>
  <si>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</si>
  <si>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</si>
  <si>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</si>
  <si>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</si>
  <si>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</si>
  <si>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</si>
  <si>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</si>
  <si>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</si>
  <si>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</si>
  <si>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</si>
  <si>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</si>
  <si>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</si>
  <si>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</si>
  <si>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</si>
  <si>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</si>
  <si>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</si>
  <si>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</si>
  <si>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</si>
  <si>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</si>
  <si>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</si>
  <si>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</si>
  <si>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</si>
  <si>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</si>
  <si>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</si>
  <si>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</si>
  <si>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</si>
  <si>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</si>
  <si>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</si>
  <si>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</si>
  <si>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</si>
  <si>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</si>
  <si>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</si>
  <si>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</si>
  <si>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</si>
  <si>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</si>
  <si>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</si>
  <si>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</si>
  <si>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</si>
  <si>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</si>
  <si>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</si>
  <si>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</si>
  <si>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</si>
  <si>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</si>
  <si>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</si>
  <si>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</si>
  <si>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</si>
  <si>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</si>
  <si>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</si>
  <si>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</si>
  <si>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</si>
  <si>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</si>
  <si>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</si>
  <si>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</si>
  <si>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</si>
  <si>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</si>
  <si>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</si>
  <si>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</si>
  <si>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</si>
  <si>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</si>
  <si>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</si>
  <si>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</si>
  <si>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</si>
  <si>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</si>
  <si>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</si>
  <si>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</si>
  <si>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</si>
  <si>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</si>
  <si>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</si>
  <si>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</si>
  <si>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</si>
  <si>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</si>
  <si>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</si>
  <si>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</si>
  <si>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</si>
  <si>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</si>
  <si>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</si>
  <si>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</si>
  <si>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</si>
  <si>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</si>
  <si>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</si>
  <si>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</si>
  <si>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</si>
  <si>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</si>
  <si>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</si>
  <si>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</si>
  <si>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</si>
  <si>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</si>
  <si>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</si>
  <si>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</si>
  <si>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</si>
  <si>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</si>
  <si>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</si>
  <si>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</si>
  <si>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</si>
  <si>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</si>
  <si>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</si>
  <si>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</si>
  <si>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</si>
  <si>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</si>
  <si>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</si>
  <si>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</si>
  <si>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</si>
  <si>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</si>
  <si>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</si>
  <si>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</si>
  <si>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</si>
  <si>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</si>
  <si>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</si>
  <si>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</si>
  <si>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</si>
  <si>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</si>
  <si>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</si>
  <si>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</si>
  <si>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</si>
  <si>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</si>
  <si>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</si>
  <si>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</si>
  <si>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</si>
  <si>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</si>
  <si>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</si>
  <si>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</si>
  <si>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</si>
  <si>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</si>
  <si>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</si>
  <si>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</si>
  <si>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</si>
  <si>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</si>
  <si>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</si>
  <si>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</si>
  <si>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</si>
  <si>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</si>
  <si>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</si>
  <si>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</si>
  <si>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</si>
  <si>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</si>
  <si>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</si>
  <si>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</si>
  <si>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</si>
  <si>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</si>
  <si>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</si>
  <si>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</si>
  <si>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</si>
  <si>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</si>
  <si>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</si>
  <si>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</si>
  <si>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</si>
  <si>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</si>
  <si>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</si>
  <si>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</si>
  <si>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</si>
  <si>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</si>
  <si>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</si>
  <si>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</si>
  <si>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</si>
  <si>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</si>
  <si>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</si>
  <si>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</si>
  <si>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</si>
  <si>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</si>
  <si>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</si>
  <si>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</si>
  <si>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</si>
  <si>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</si>
  <si>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</si>
  <si>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</si>
  <si>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</si>
  <si>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</si>
  <si>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</si>
  <si>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</si>
  <si>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</si>
  <si>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</si>
  <si>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</si>
  <si>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</si>
  <si>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</si>
  <si>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</si>
  <si>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</si>
  <si>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</si>
  <si>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</si>
  <si>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</si>
  <si>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</si>
  <si>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</si>
  <si>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</si>
  <si>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</si>
  <si>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</si>
  <si>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</si>
  <si>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</si>
  <si>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</si>
  <si>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</si>
  <si>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</si>
  <si>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</si>
  <si>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</si>
  <si>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</si>
  <si>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</si>
  <si>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</si>
  <si>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</si>
  <si>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</si>
  <si>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</si>
  <si>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</si>
  <si>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</si>
  <si>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</si>
  <si>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</si>
  <si>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</si>
  <si>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</si>
  <si>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</si>
  <si>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</si>
  <si>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</si>
  <si>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</si>
  <si>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</si>
  <si>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</si>
  <si>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</si>
  <si>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</si>
  <si>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</si>
  <si>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</si>
  <si>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</si>
  <si>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</si>
  <si>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</si>
  <si>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</si>
  <si>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</si>
  <si>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</si>
  <si>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</si>
  <si>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</si>
  <si>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</si>
  <si>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</si>
  <si>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</si>
  <si>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</si>
  <si>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</si>
  <si>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</si>
  <si>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</si>
  <si>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</si>
  <si>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</si>
  <si>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</si>
  <si>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</si>
  <si>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</si>
  <si>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</si>
  <si>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</si>
  <si>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</si>
  <si>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</si>
  <si>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</si>
  <si>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</si>
  <si>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</si>
  <si>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</si>
  <si>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</si>
  <si>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</si>
  <si>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</si>
  <si>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</si>
  <si>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</si>
  <si>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</si>
  <si>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</si>
  <si>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</si>
  <si>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</si>
  <si>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</si>
  <si>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</si>
  <si>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</si>
  <si>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</si>
  <si>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</si>
  <si>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</si>
  <si>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</si>
  <si>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</si>
  <si>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</si>
  <si>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</si>
  <si>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</si>
  <si>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</si>
  <si>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</si>
  <si>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</si>
  <si>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</si>
  <si>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</si>
  <si>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</si>
  <si>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</si>
  <si>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</si>
  <si>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</si>
  <si>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</si>
  <si>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</si>
  <si>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</si>
  <si>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</si>
  <si>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</si>
  <si>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</si>
  <si>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</si>
  <si>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</si>
  <si>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</si>
  <si>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</si>
  <si>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</si>
  <si>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</si>
  <si>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</si>
  <si>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</si>
  <si>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</si>
  <si>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</si>
  <si>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</si>
  <si>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</si>
  <si>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</si>
  <si>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</si>
  <si>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</si>
  <si>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</si>
  <si>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</si>
  <si>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</si>
  <si>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</si>
  <si>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</si>
  <si>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</si>
  <si>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</si>
  <si>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</si>
  <si>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</si>
  <si>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</si>
  <si>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</si>
  <si>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</si>
  <si>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</si>
  <si>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</si>
  <si>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</si>
  <si>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</si>
  <si>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</si>
  <si>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</si>
  <si>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</si>
  <si>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</si>
  <si>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</si>
  <si>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</si>
  <si>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</si>
  <si>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</si>
  <si>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</si>
  <si>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</si>
  <si>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</si>
  <si>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</si>
  <si>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</si>
  <si>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</si>
  <si>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</si>
  <si>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</si>
  <si>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</si>
  <si>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</si>
  <si>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</si>
  <si>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</si>
  <si>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</si>
  <si>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</si>
  <si>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</si>
  <si>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</si>
  <si>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</si>
  <si>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</si>
  <si>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</si>
  <si>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</si>
  <si>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</si>
  <si>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</si>
  <si>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</si>
  <si>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</si>
  <si>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</si>
  <si>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</si>
  <si>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</si>
  <si>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</si>
  <si>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</si>
  <si>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</si>
  <si>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</si>
  <si>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</si>
  <si>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</si>
  <si>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</si>
  <si>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</si>
  <si>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</si>
  <si>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</si>
  <si>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</si>
  <si>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</si>
  <si>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</si>
  <si>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</si>
  <si>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</si>
  <si>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</si>
  <si>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</si>
  <si>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</si>
  <si>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</si>
  <si>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</si>
  <si>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</si>
  <si>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</si>
  <si>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</si>
  <si>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</si>
  <si>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</si>
  <si>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</si>
  <si>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</si>
  <si>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</si>
  <si>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</si>
  <si>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</si>
  <si>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</si>
  <si>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</si>
  <si>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</si>
  <si>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</si>
  <si>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</si>
  <si>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</si>
  <si>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</si>
  <si>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</si>
  <si>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</si>
  <si>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</si>
  <si>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</si>
  <si>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</si>
  <si>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</si>
  <si>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</si>
  <si>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</si>
  <si>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</si>
  <si>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</si>
  <si>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</si>
  <si>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</si>
  <si>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</si>
  <si>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</si>
  <si>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</si>
  <si>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</si>
  <si>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</si>
  <si>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</si>
  <si>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</si>
  <si>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</si>
  <si>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</si>
  <si>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</si>
  <si>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</si>
  <si>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</si>
  <si>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</si>
  <si>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</si>
  <si>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</si>
  <si>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</si>
  <si>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</si>
  <si>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</si>
  <si>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</si>
  <si>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</si>
  <si>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</si>
  <si>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</si>
  <si>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</si>
  <si>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</si>
  <si>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</si>
  <si>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</si>
  <si>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</si>
  <si>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</si>
  <si>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</si>
  <si>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</si>
  <si>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</si>
  <si>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</si>
  <si>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</si>
  <si>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</si>
  <si>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</si>
  <si>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</si>
  <si>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</si>
  <si>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</si>
  <si>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</si>
  <si>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</si>
  <si>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</si>
  <si>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</si>
  <si>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</si>
  <si>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</si>
  <si>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</si>
  <si>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</si>
  <si>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</si>
  <si>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</si>
  <si>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</si>
  <si>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</si>
  <si>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</si>
  <si>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</si>
  <si>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</si>
  <si>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</si>
  <si>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</si>
  <si>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</si>
  <si>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</si>
  <si>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</si>
  <si>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</si>
  <si>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</si>
  <si>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</si>
  <si>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</si>
  <si>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</si>
  <si>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</si>
  <si>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</si>
  <si>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</si>
  <si>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</si>
  <si>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</si>
  <si>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</si>
  <si>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</si>
  <si>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</si>
  <si>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</si>
  <si>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</si>
  <si>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</si>
  <si>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</si>
  <si>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</si>
  <si>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</si>
  <si>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</si>
  <si>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</si>
  <si>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</si>
  <si>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</si>
  <si>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</si>
  <si>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</si>
  <si>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</si>
  <si>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</si>
  <si>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</si>
  <si>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</si>
  <si>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</si>
  <si>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</si>
  <si>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</si>
  <si>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</si>
  <si>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</si>
  <si>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</si>
  <si>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</si>
  <si>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</si>
  <si>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</si>
  <si>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</si>
  <si>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</si>
  <si>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</si>
  <si>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</si>
  <si>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</si>
  <si>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</si>
  <si>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</si>
  <si>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</si>
  <si>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</si>
  <si>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</si>
  <si>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</si>
  <si>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</si>
  <si>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</si>
  <si>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</si>
  <si>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</si>
  <si>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</si>
  <si>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</si>
  <si>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</si>
  <si>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</si>
  <si>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</si>
  <si>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</si>
  <si>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</si>
  <si>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</si>
  <si>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</si>
  <si>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</si>
  <si>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</si>
  <si>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</si>
  <si>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</si>
  <si>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</si>
  <si>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</si>
  <si>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</si>
  <si>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</si>
  <si>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</si>
  <si>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</si>
  <si>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</si>
  <si>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</si>
  <si>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</si>
  <si>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</si>
  <si>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</si>
  <si>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</si>
  <si>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</si>
  <si>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</si>
  <si>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</si>
  <si>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</si>
  <si>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</si>
  <si>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</si>
  <si>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</si>
  <si>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</si>
  <si>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</si>
  <si>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</si>
  <si>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</si>
  <si>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</si>
  <si>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</si>
  <si>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</si>
  <si>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</si>
  <si>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</si>
  <si>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</si>
  <si>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</si>
  <si>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</si>
  <si>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</si>
  <si>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</si>
  <si>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</si>
  <si>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</si>
  <si>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</si>
  <si>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</si>
  <si>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</si>
  <si>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</si>
  <si>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</si>
  <si>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</si>
  <si>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</si>
  <si>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</si>
  <si>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</si>
  <si>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</si>
  <si>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</si>
  <si>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</si>
  <si>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</si>
  <si>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</si>
  <si>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</si>
  <si>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</si>
  <si>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</si>
  <si>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</si>
  <si>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</si>
  <si>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</si>
  <si>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</si>
  <si>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</si>
  <si>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</si>
  <si>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</si>
  <si>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</si>
  <si>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</si>
  <si>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</si>
  <si>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</si>
  <si>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</si>
  <si>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</si>
  <si>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</si>
  <si>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</si>
  <si>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</si>
  <si>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</si>
  <si>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</si>
  <si>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</si>
  <si>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</si>
  <si>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</si>
  <si>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</si>
  <si>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</si>
  <si>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</si>
  <si>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</si>
  <si>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</si>
  <si>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</si>
  <si>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</si>
  <si>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</si>
  <si>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</si>
  <si>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</si>
  <si>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</si>
  <si>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</si>
  <si>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</si>
  <si>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</si>
  <si>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</si>
  <si>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</si>
  <si>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</si>
  <si>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</si>
  <si>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</si>
  <si>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</si>
  <si>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</si>
  <si>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</si>
  <si>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</si>
  <si>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</si>
  <si>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</si>
  <si>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</si>
  <si>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</si>
  <si>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</si>
  <si>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</si>
  <si>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</si>
  <si>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</si>
  <si>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</si>
  <si>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</si>
  <si>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</si>
  <si>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</si>
  <si>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</si>
  <si>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</si>
  <si>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</si>
  <si>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</si>
  <si>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</si>
  <si>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</si>
  <si>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</si>
  <si>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</si>
  <si>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</si>
  <si>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</si>
  <si>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</si>
  <si>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</si>
  <si>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</si>
  <si>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</si>
  <si>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</si>
  <si>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</si>
  <si>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</si>
  <si>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</si>
  <si>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</si>
  <si>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</si>
  <si>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</si>
  <si>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</si>
  <si>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</si>
  <si>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</si>
  <si>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</si>
  <si>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</si>
  <si>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</si>
  <si>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</si>
  <si>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</si>
  <si>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</si>
  <si>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</si>
  <si>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</si>
  <si>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</si>
  <si>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</si>
  <si>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</si>
  <si>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</si>
  <si>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</si>
  <si>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</si>
  <si>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</si>
  <si>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</si>
  <si>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</si>
  <si>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</si>
  <si>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</si>
  <si>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</si>
  <si>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</si>
  <si>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</si>
  <si>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</si>
  <si>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</si>
  <si>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</si>
  <si>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</si>
  <si>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</si>
  <si>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</si>
  <si>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</si>
  <si>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</si>
  <si>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</si>
  <si>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</si>
  <si>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</si>
  <si>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</si>
  <si>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</si>
  <si>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</si>
  <si>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</si>
  <si>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</si>
  <si>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</si>
  <si>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</si>
  <si>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</si>
  <si>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</si>
  <si>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</si>
  <si>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</si>
  <si>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</si>
  <si>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</si>
  <si>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</si>
  <si>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</si>
  <si>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</si>
  <si>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</si>
  <si>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</si>
  <si>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</si>
  <si>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</si>
  <si>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</si>
  <si>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</si>
  <si>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</si>
  <si>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</si>
  <si>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</si>
  <si>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</si>
  <si>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</si>
  <si>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</si>
  <si>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</si>
  <si>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</si>
  <si>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</si>
  <si>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</si>
  <si>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</si>
  <si>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</si>
  <si>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</si>
  <si>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</si>
  <si>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</si>
  <si>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</si>
  <si>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</si>
  <si>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</si>
  <si>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</si>
  <si>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</si>
  <si>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</si>
  <si>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</si>
  <si>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</si>
  <si>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</si>
  <si>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</si>
  <si>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</si>
  <si>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</si>
  <si>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</si>
  <si>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</si>
  <si>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</si>
  <si>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</si>
  <si>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</si>
  <si>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</si>
  <si>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</si>
  <si>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</si>
  <si>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</si>
  <si>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</si>
  <si>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</si>
  <si>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</si>
  <si>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</si>
  <si>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</si>
  <si>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</si>
  <si>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</si>
  <si>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</si>
  <si>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</si>
  <si>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</si>
  <si>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</si>
  <si>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</si>
  <si>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</si>
  <si>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</si>
  <si>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</si>
  <si>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</si>
  <si>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</si>
  <si>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</si>
  <si>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</si>
  <si>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</si>
  <si>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</si>
  <si>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</si>
  <si>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</si>
  <si>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</si>
  <si>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</si>
  <si>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</si>
  <si>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</si>
  <si>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</si>
  <si>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</si>
  <si>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</si>
  <si>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</si>
  <si>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</si>
  <si>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</si>
  <si>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</si>
  <si>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</si>
  <si>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</si>
  <si>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</si>
  <si>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</si>
  <si>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</si>
  <si>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</si>
  <si>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</si>
  <si>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</si>
  <si>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</si>
  <si>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</si>
  <si>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</si>
  <si>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</si>
  <si>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</si>
  <si>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</si>
  <si>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</si>
  <si>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</si>
  <si>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</si>
  <si>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</si>
  <si>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</si>
  <si>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</si>
  <si>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</si>
  <si>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</si>
  <si>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</si>
  <si>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</si>
  <si>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</si>
  <si>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</si>
  <si>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</si>
  <si>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</si>
  <si>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</si>
  <si>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</si>
  <si>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</si>
  <si>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</si>
  <si>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</si>
  <si>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</si>
  <si>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</si>
  <si>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</si>
  <si>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</si>
  <si>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</si>
  <si>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</si>
  <si>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</si>
  <si>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</si>
  <si>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</si>
  <si>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</si>
  <si>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</si>
  <si>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</si>
  <si>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</si>
  <si>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</si>
  <si>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</si>
  <si>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</si>
  <si>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</si>
  <si>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</si>
  <si>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</si>
  <si>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</si>
  <si>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</si>
  <si>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</si>
  <si>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</si>
  <si>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</si>
  <si>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</si>
  <si>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</si>
  <si>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</si>
  <si>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</si>
  <si>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</si>
  <si>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</si>
  <si>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</si>
  <si>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</si>
  <si>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</si>
  <si>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</si>
  <si>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</si>
  <si>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</si>
  <si>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</si>
  <si>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</si>
  <si>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</si>
  <si>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</si>
  <si>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</si>
  <si>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</si>
  <si>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</si>
  <si>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</si>
  <si>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</si>
  <si>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</si>
  <si>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</si>
  <si>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</si>
  <si>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</si>
  <si>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</si>
  <si>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</si>
  <si>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</si>
  <si>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</si>
  <si>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</si>
  <si>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</si>
  <si>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</si>
  <si>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</si>
  <si>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</si>
  <si>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</si>
  <si>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</si>
  <si>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</si>
  <si>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</si>
  <si>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</si>
  <si>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</si>
  <si>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</si>
  <si>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</si>
  <si>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</si>
  <si>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</si>
  <si>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</si>
  <si>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</si>
  <si>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</si>
  <si>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</si>
  <si>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</si>
  <si>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</si>
  <si>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</si>
  <si>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</si>
  <si>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</si>
  <si>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</si>
  <si>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</si>
  <si>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</si>
  <si>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</si>
  <si>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</si>
  <si>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</si>
  <si>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</si>
  <si>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</si>
  <si>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</si>
  <si>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</si>
  <si>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</si>
  <si>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</si>
  <si>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</si>
  <si>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</si>
  <si>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</si>
  <si>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</si>
  <si>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</si>
  <si>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</si>
  <si>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</si>
  <si>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</si>
  <si>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</si>
  <si>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</si>
  <si>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</si>
  <si>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</si>
  <si>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</si>
  <si>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</si>
  <si>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</si>
  <si>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</si>
  <si>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</si>
  <si>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</si>
  <si>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</si>
  <si>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</si>
  <si>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</si>
  <si>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</si>
  <si>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</si>
  <si>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</si>
  <si>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</si>
  <si>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</si>
  <si>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</si>
  <si>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</si>
  <si>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</si>
  <si>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</si>
  <si>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</si>
  <si>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</si>
  <si>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</si>
  <si>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</si>
  <si>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</si>
  <si>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</si>
  <si>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</si>
  <si>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</si>
  <si>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</si>
  <si>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</si>
  <si>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</si>
  <si>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</si>
  <si>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</si>
  <si>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</si>
  <si>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</si>
  <si>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</si>
  <si>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</si>
  <si>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</si>
  <si>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</si>
  <si>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</si>
  <si>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</si>
  <si>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</si>
  <si>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</si>
  <si>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</si>
  <si>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</si>
  <si>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</si>
  <si>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</si>
  <si>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</si>
  <si>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</si>
  <si>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</si>
  <si>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</si>
  <si>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</si>
  <si>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</si>
  <si>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</si>
  <si>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</si>
  <si>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</si>
  <si>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</si>
  <si>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</si>
  <si>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</si>
  <si>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</si>
  <si>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</si>
  <si>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</si>
  <si>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</si>
  <si>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</si>
  <si>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</si>
  <si>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</si>
  <si>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</si>
  <si>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</si>
  <si>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</si>
  <si>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</si>
  <si>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</si>
  <si>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</si>
  <si>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</si>
  <si>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</si>
  <si>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</si>
  <si>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</si>
  <si>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</si>
  <si>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</si>
  <si>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</si>
  <si>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</si>
  <si>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</si>
  <si>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</si>
  <si>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</si>
  <si>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</si>
  <si>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</si>
  <si>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</si>
  <si>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</si>
  <si>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</si>
  <si>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</si>
  <si>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</si>
  <si>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</si>
  <si>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</si>
  <si>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</si>
  <si>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</si>
  <si>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</si>
  <si>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</si>
  <si>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</si>
  <si>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</si>
  <si>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</si>
  <si>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</si>
  <si>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</si>
  <si>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</si>
  <si>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</si>
  <si>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</si>
  <si>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</si>
  <si>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</si>
  <si>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</si>
  <si>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</si>
  <si>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</si>
  <si>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</si>
  <si>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</si>
  <si>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</si>
  <si>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</si>
  <si>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</si>
  <si>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</si>
  <si>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</si>
  <si>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</si>
  <si>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</si>
  <si>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</si>
  <si>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</si>
  <si>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</si>
  <si>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</si>
  <si>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</si>
  <si>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</si>
  <si>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</si>
  <si>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</si>
  <si>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</si>
  <si>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</si>
  <si>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</si>
  <si>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</si>
  <si>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</si>
  <si>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</si>
  <si>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</si>
  <si>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</si>
  <si>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</si>
  <si>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</si>
  <si>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</si>
  <si>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</si>
  <si>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</si>
  <si>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</si>
  <si>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</si>
  <si>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</si>
  <si>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</si>
  <si>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</si>
  <si>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</si>
  <si>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</si>
  <si>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</si>
  <si>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</si>
  <si>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</si>
  <si>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</si>
  <si>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</si>
  <si>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</si>
  <si>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</si>
  <si>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</si>
  <si>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</si>
  <si>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</si>
  <si>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</si>
  <si>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</si>
  <si>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</si>
  <si>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</si>
  <si>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</si>
  <si>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</si>
  <si>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</si>
  <si>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</si>
  <si>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</si>
  <si>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</si>
  <si>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</si>
  <si>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</si>
  <si>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</si>
  <si>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</si>
  <si>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</si>
  <si>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</si>
  <si>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</si>
  <si>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</si>
  <si>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</si>
  <si>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</si>
  <si>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</si>
  <si>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</si>
  <si>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</si>
  <si>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</si>
  <si>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</si>
  <si>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</si>
  <si>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</si>
  <si>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</si>
  <si>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</si>
  <si>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</si>
  <si>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</si>
  <si>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</si>
  <si>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</si>
  <si>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</si>
  <si>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</si>
  <si>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</si>
  <si>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</si>
  <si>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</si>
  <si>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</si>
  <si>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</si>
  <si>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</si>
  <si>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</si>
  <si>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</si>
  <si>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</si>
  <si>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</si>
  <si>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</si>
  <si>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</si>
  <si>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</si>
  <si>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</si>
  <si>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</si>
  <si>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</si>
  <si>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</si>
  <si>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</si>
  <si>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</si>
  <si>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</si>
  <si>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</si>
  <si>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</si>
  <si>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</si>
  <si>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</si>
  <si>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</si>
  <si>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</si>
  <si>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</si>
  <si>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</si>
  <si>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</si>
  <si>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</si>
  <si>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</si>
  <si>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</si>
  <si>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</si>
  <si>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</si>
  <si>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</si>
  <si>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</si>
  <si>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</si>
  <si>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</si>
  <si>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</si>
  <si>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</si>
  <si>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</si>
  <si>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</si>
  <si>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</si>
  <si>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</si>
  <si>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</si>
  <si>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</si>
  <si>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</si>
  <si>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</si>
  <si>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</si>
  <si>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</si>
  <si>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</si>
  <si>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</si>
  <si>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</si>
  <si>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</si>
  <si>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</si>
  <si>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</si>
  <si>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</si>
  <si>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</si>
  <si>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</si>
  <si>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</si>
  <si>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</si>
  <si>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</si>
  <si>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</si>
  <si>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</si>
  <si>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</si>
  <si>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</si>
  <si>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</si>
  <si>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</si>
  <si>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</si>
  <si>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</si>
  <si>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</si>
  <si>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</si>
  <si>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</si>
  <si>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</si>
  <si>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</si>
  <si>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</si>
  <si>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</si>
  <si>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</si>
  <si>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</si>
  <si>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</si>
  <si>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</si>
  <si>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</si>
  <si>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</si>
  <si>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</si>
  <si>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</si>
  <si>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</si>
  <si>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</si>
  <si>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</si>
  <si>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</si>
  <si>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</si>
  <si>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</si>
  <si>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</si>
  <si>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</si>
  <si>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</si>
  <si>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</si>
  <si>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</si>
  <si>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</si>
  <si>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</si>
  <si>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</si>
  <si>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</si>
  <si>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</si>
  <si>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</si>
  <si>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</si>
  <si>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</si>
  <si>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</si>
  <si>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</si>
  <si>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</si>
  <si>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</si>
  <si>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</si>
  <si>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</si>
  <si>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</si>
  <si>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</si>
  <si>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</si>
  <si>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</si>
  <si>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</si>
  <si>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</si>
  <si>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</si>
  <si>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</si>
  <si>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</si>
  <si>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</si>
  <si>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</si>
  <si>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</si>
  <si>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</si>
  <si>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</si>
  <si>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</si>
  <si>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</si>
  <si>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</si>
  <si>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</si>
  <si>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</si>
  <si>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</si>
  <si>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</si>
  <si>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</si>
  <si>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</si>
  <si>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</si>
  <si>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</si>
  <si>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</si>
  <si>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</si>
  <si>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</si>
  <si>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</si>
  <si>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</si>
  <si>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</si>
  <si>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</si>
  <si>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</si>
  <si>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</si>
  <si>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</si>
  <si>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</si>
  <si>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</si>
  <si>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</si>
  <si>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</si>
  <si>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</si>
  <si>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</si>
  <si>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</si>
  <si>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</si>
  <si>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</si>
  <si>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</si>
  <si>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</si>
  <si>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</si>
  <si>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</si>
  <si>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</si>
  <si>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</si>
  <si>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</si>
  <si>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</si>
  <si>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</si>
  <si>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</si>
  <si>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</si>
  <si>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</si>
  <si>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</si>
  <si>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</si>
  <si>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</si>
  <si>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</si>
  <si>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</si>
  <si>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</si>
  <si>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</si>
  <si>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</si>
  <si>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</si>
  <si>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</si>
  <si>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</si>
  <si>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</si>
  <si>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</si>
  <si>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</si>
  <si>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</si>
  <si>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</si>
  <si>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</si>
  <si>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</si>
  <si>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</si>
  <si>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</si>
  <si>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</si>
  <si>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</si>
  <si>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</si>
  <si>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</si>
  <si>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</si>
  <si>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</si>
  <si>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</si>
  <si>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</si>
  <si>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</si>
  <si>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</si>
  <si>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</si>
  <si>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</si>
  <si>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</si>
  <si>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</si>
  <si>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</si>
  <si>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</si>
  <si>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</si>
  <si>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</si>
  <si>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</si>
  <si>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</si>
  <si>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</si>
  <si>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</si>
  <si>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</si>
  <si>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</si>
  <si>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</si>
  <si>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</si>
  <si>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</si>
  <si>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</si>
  <si>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</si>
  <si>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</si>
  <si>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</si>
  <si>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</si>
  <si>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</si>
  <si>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</si>
  <si>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</si>
  <si>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</si>
  <si>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</si>
  <si>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</si>
  <si>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</si>
  <si>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</si>
  <si>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</si>
  <si>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</si>
  <si>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</si>
  <si>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</si>
  <si>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</si>
  <si>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</si>
  <si>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</si>
  <si>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</si>
  <si>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</si>
  <si>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</si>
  <si>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</si>
  <si>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</si>
  <si>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</si>
  <si>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</si>
  <si>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</si>
  <si>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</si>
  <si>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</si>
  <si>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</si>
  <si>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</si>
  <si>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</si>
  <si>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</si>
  <si>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</si>
  <si>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</si>
  <si>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</si>
  <si>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</si>
  <si>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</si>
  <si>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</si>
  <si>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</si>
  <si>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</si>
  <si>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</si>
  <si>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</si>
  <si>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</si>
  <si>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</si>
  <si>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</si>
  <si>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</si>
  <si>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</si>
  <si>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</si>
  <si>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</si>
  <si>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</si>
  <si>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</si>
  <si>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</si>
  <si>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</si>
  <si>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</si>
  <si>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</si>
  <si>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</si>
  <si>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</si>
  <si>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</si>
  <si>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</si>
  <si>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</si>
  <si>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</si>
  <si>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</si>
  <si>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</si>
  <si>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PCM-20251025-00001358</t>
  </si>
  <si>
    <t>ETA 180min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</si>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</sst>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2" totalsRowShown="0" headerRowDxfId="48" dataDxfId="47" headerRowBorderDxfId="45" tableBorderDxfId="46" totalsRowBorderDxfId="44">
  <autoFilter ref="A1:L2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292.74290069444396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12.247912268518121</v>
      </c>
      <c r="H3" s="137">
        <v>45943.437442129631</v>
      </c>
      <c r="I3" s="135" t="str">
        <f>IFERROR(VLOOKUP(D3,DB!A:F,6,0),"")</f>
        <v>Generator-SG</v>
      </c>
      <c r="J3" s="135" t="str">
        <f>IFERROR(VLOOKUP(D3,DB!A:G,7,0),"")</f>
        <v>Vandalized</v>
      </c>
      <c r="K3" s="139" t="s">
        <v>39001</v>
      </c>
      <c r="L3" s="140" t="str">
        <f>IFERROR(VLOOKUP(D3,DB!A:I,9,0),"")</f>
        <v>Latis</v>
      </c>
    </row>
    <row r="4" spans="1:15" ht="15" customHeight="1">
      <c r="A4" s="146" t="s">
        <v>39002</v>
      </c>
      <c r="B4" s="172" t="str">
        <f>IFERROR(VLOOKUP(D4,DB!A:K,11,0),"")</f>
        <v>R1</v>
      </c>
      <c r="C4" s="147">
        <v>2</v>
      </c>
      <c r="D4" s="147" t="s">
        <v>21581</v>
      </c>
      <c r="E4" s="171" t="s">
        <v>38998</v>
      </c>
      <c r="F4" s="149">
        <v>45955.678425925929</v>
      </c>
      <c r="G4" s="150">
        <f ca="1">IFERROR(NOW()-F4,"")</f>
        <v>1.2900694440759253E-2</v>
      </c>
      <c r="H4" s="149">
        <v>45955.671030092592</v>
      </c>
      <c r="I4" s="147" t="str">
        <f>IFERROR(VLOOKUP(D4,DB!A:F,6,0),"")</f>
        <v>SCECO</v>
      </c>
      <c r="J4" s="147" t="str">
        <f>IFERROR(VLOOKUP(D4,DB!A:G,7,0),"")</f>
        <v>Vandalized</v>
      </c>
      <c r="K4" s="151" t="s">
        <v>39003</v>
      </c>
      <c r="L4" s="152" t="str">
        <f>IFERROR(VLOOKUP(D4,DB!A:I,9,0),"")</f>
        <v>Latis</v>
      </c>
    </row>
    <row r="5" spans="1:15" ht="15" customHeight="1">
      <c r="A5" s="134"/>
      <c r="B5" s="135" t="str">
        <f>IFERROR(VLOOKUP(D5,DB!A:K,11,0),"")</f>
        <v/>
      </c>
      <c r="C5" s="135"/>
      <c r="D5" s="135"/>
      <c r="E5" s="136"/>
      <c r="F5" s="137"/>
      <c r="G5" s="138">
        <f ca="1">IFERROR(NOW()-F5,"")</f>
        <v>45955.691326504631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45955.691326504631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45955.691326504631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45955.691326504631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45955.691326504631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45955.691326504631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45955.691326504631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45955.691326504631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45955.691326504631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45955.691326504631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45955.691326504631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45955.691326504631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45955.691326504631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45955.691326504631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45955.691326504631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45955.691326504631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45955.691326504631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45955.691326504631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45955.69132662037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45955.69132662037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45955.69132662037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45955.69132662037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45955.69132662037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45955.69132662037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45955.69132662037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45955.69132662037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45955.69132662037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45955.69132662037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45955.69132662037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45955.69132662037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45955.69132662037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45955.69132662037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45955.69132662037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45955.69132662037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45955.69132662037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45955.69132662037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45955.69132662037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45955.69132662037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45955.69132662037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45955.69132662037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45955.69132662037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45955.69132662037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45955.69132662037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45955.69132662037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45955.69132662037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45955.69132662037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45955.69132662037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45955.69132662037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45955.69132662037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45955.69132662037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45955.69132662037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45955.69132662037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45955.69132662037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45955.69132662037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45955.69132662037</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45955.69132662037</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47DA396F-8200-4166-9844-63FC626CFE02}"/>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tabSelected="1" workbookViewId="0">
      <selection activeCell="D10" sqref="D10"/>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130.69148865740863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11.195551157405134</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45955.69132662037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45955.69132662037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45955.69132662037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45955.69132662037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45955.69132662037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45955.69132662037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45955.69132662037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45955.69132662037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45955.69132662037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2" t="str">
        <f>IFERROR(VLOOKUP(D14,DB!A:K,11,0),"")</f>
        <v/>
      </c>
      <c r="C14" s="18"/>
      <c r="D14" s="18"/>
      <c r="E14" s="115"/>
      <c r="F14" s="116"/>
      <c r="G14" s="117">
        <f ca="1">IFERROR(NOW()-F14,"-")</f>
        <v>45955.691326504631</v>
      </c>
      <c r="H14" s="116"/>
      <c r="I14" s="162" t="str">
        <f>IFERROR(VLOOKUP(D14,DB!A:F,6,0),"")</f>
        <v/>
      </c>
      <c r="J14" s="162" t="str">
        <f>IFERROR(VLOOKUP(D14,DB!A:G,7,0),"")</f>
        <v/>
      </c>
      <c r="K14" s="19"/>
      <c r="L14" s="162"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45955.691326504631</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45955.691326504631</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45955.691326504631</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45955.691326504631</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45955.691326504631</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45955.691326504631</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45955.691326504631</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45955.691326504631</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45955.691326504631</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45955.691326504631</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45955.691326504631</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45955.691326504631</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45955.691326504631</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45955.691326504631</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45955.691326504631</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45955.691326504631</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45955.691326504631</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45955.691326504631</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45955.691326504631</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45955.691326504631</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45955.691326504631</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45955.691326504631</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45955.691326504631</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45955.691326504631</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45955.691326504631</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45955.691326504631</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45955.691326504631</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45955.691326504631</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45955.691326504631</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45955.691326504631</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45955.691326504631</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45955.691326504631</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45955.691326504631</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45955.691326504631</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45955.691326504631</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45955.691326504631</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45955.691326504631</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45955.691326504631</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45955.691326504631</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45955.691326504631</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45955.691326504631</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45955.691326504631</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45955.691326504631</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45955.691326504631</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45955.691326504631</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45955.691326504631</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45955.691326504631</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45955.691326504631</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45955.691326504631</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45955.691326504631</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45955.691326504631</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45955.691326504631</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45955.691326504631</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45955.691326504631</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45955.691326504631</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45955.691326504631</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45955.691326504631</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45955.691326504631</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45955.691326504631</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45955.691326504631</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45955.691326504631</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45955.691326504631</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45955.691326504631</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45955.691326504631</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45955.691326504631</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45955.691326504631</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45955.691326504631</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45955.691326504631</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3"/>
      <c r="B83" s="164" t="str">
        <f>IFERROR(VLOOKUP(D83,DB!A:K,11,0),"")</f>
        <v/>
      </c>
      <c r="C83" s="165"/>
      <c r="D83" s="165"/>
      <c r="E83" s="166"/>
      <c r="F83" s="167"/>
      <c r="G83" s="168">
        <f ca="1">IFERROR(NOW()-F83,"-")</f>
        <v>45955.691326504631</v>
      </c>
      <c r="H83" s="167"/>
      <c r="I83" s="164" t="str">
        <f>IFERROR(VLOOKUP(D83,DB!A:F,6,0),"")</f>
        <v/>
      </c>
      <c r="J83" s="164" t="str">
        <f>IFERROR(VLOOKUP(D83,DB!A:G,7,0),"")</f>
        <v/>
      </c>
      <c r="K83" s="169"/>
      <c r="L83" s="164" t="str">
        <f>IFERROR(VLOOKUP(D83,DB!A:I,9,0),"")</f>
        <v/>
      </c>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70"/>
    </row>
    <row r="84" spans="1:88" ht="31.5" customHeight="1">
      <c r="A84" s="114"/>
      <c r="B84" s="162" t="str">
        <f>IFERROR(VLOOKUP(D84,DB!A:K,11,0),"")</f>
        <v/>
      </c>
      <c r="C84" s="18"/>
      <c r="D84" s="18"/>
      <c r="E84" s="115"/>
      <c r="F84" s="116"/>
      <c r="G84" s="117">
        <f ca="1">IFERROR(NOW()-F84,"-")</f>
        <v>45955.691326504631</v>
      </c>
      <c r="H84" s="116"/>
      <c r="I84" s="162" t="str">
        <f>IFERROR(VLOOKUP(D84,DB!A:F,6,0),"")</f>
        <v/>
      </c>
      <c r="J84" s="162" t="str">
        <f>IFERROR(VLOOKUP(D84,DB!A:G,7,0),"")</f>
        <v/>
      </c>
      <c r="K84" s="19"/>
      <c r="L84" s="162"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2" t="str">
        <f>IFERROR(VLOOKUP(D85,DB!A:K,11,0),"")</f>
        <v/>
      </c>
      <c r="C85" s="18"/>
      <c r="D85" s="18"/>
      <c r="E85" s="115"/>
      <c r="F85" s="116"/>
      <c r="G85" s="117">
        <f ca="1">IFERROR(NOW()-F85,"-")</f>
        <v>45955.691326504631</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45955.691326504631</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45955.691326504631</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45955.691326504631</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45955.691326504631</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45955.691326504631</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45955.691326504631</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45955.691326504631</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45955.691326504631</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45955.691326504631</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45955.691326504631</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45955.691326504631</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45955.691326504631</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45955.691326504631</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45955.691326504631</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45955.691326504631</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45955.691326504631</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45955.691326504631</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45955.691326504631</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45955.691326504631</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45955.691326504631</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45955.691326504631</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45955.691326504631</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45955.691326504631</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45955.691326504631</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45955.691326504631</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45955.691326504631</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45955.691326504631</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45955.691326504631</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45955.691326504631</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45955.691326504631</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45955.691326504631</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45955.691326504631</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45955.691326504631</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45955.691326504631</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45955.691326504631</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45955.691326504631</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45955.691326504631</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45955.691326504631</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45955.691326504631</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45955.691326504631</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45955.691326504631</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45955.691326504631</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45955.691326504631</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45955.691326504631</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45955.691326504631</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45955.691326504631</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45955.691326504631</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45955.691326504631</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45955.691326504631</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45955.691326504631</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45955.691326504631</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45955.691326504631</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45955.691326504631</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45955.691326504631</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45955.691326504631</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45955.691326504631</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45955.691326504631</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45955.691326504631</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45955.691326504631</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45955.691326504631</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45955.691326504631</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45955.691326504631</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45955.691326504631</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45955.691326504631</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45955.691326504631</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45955.691326504631</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45955.691326504631</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45955.691326504631</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45955.691326504631</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45955.691326504631</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45955.691326504631</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45955.691326504631</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45955.691326504631</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45955.691326504631</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45955.691326504631</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45955.691326504631</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45955.691326504631</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45955.691326504631</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45955.691326504631</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45955.691326504631</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45955.691326504631</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45955.691326504631</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45955.691326504631</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45955.691326504631</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45955.691326504631</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45955.691326504631</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45955.691326504631</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45955.691326504631</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45955.691326504631</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45955.691326504631</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45955.691326504631</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45955.691326504631</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45955.691326504631</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45955.691326504631</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45955.691326504631</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45955.691326504631</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45955.691326504631</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45955.691326504631</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45955.691326504631</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45955.691326504631</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45955.691326504631</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45955.691326504631</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45955.691326504631</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45955.691326504631</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45955.691326504631</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45955.691326504631</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45955.691326504631</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45955.691326504631</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45955.691326504631</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45955.691326504631</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45955.691326504631</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45955.691326504631</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45955.691326504631</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45955.691326504631</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45955.691326504631</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45955.691326504631</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45955.691326504631</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45955.691326504631</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45955.691326504631</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45955.691326504631</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45955.691326504631</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45955.691326504631</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45955.691326504631</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45955.691326504631</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45955.691326504631</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45955.691326504631</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45955.691326504631</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45955.691326504631</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45955.691326504631</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45955.691326504631</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45955.691326504631</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45955.691326504631</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45955.691326504631</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45955.691326504631</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45955.691326504631</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45955.691326504631</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45955.691326504631</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45955.691326504631</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45955.691326504631</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45955.691326504631</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45955.691326504631</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3"/>
      <c r="B227" s="164" t="str">
        <f>IFERROR(VLOOKUP(D227,DB!A:K,11,0),"")</f>
        <v/>
      </c>
      <c r="C227" s="165"/>
      <c r="D227" s="165"/>
      <c r="E227" s="166"/>
      <c r="F227" s="167"/>
      <c r="G227" s="168">
        <f ca="1">IFERROR(NOW()-F227,"-")</f>
        <v>45955.691326504631</v>
      </c>
      <c r="H227" s="167"/>
      <c r="I227" s="164" t="str">
        <f>IFERROR(VLOOKUP(D227,DB!A:F,6,0),"")</f>
        <v/>
      </c>
      <c r="J227" s="164" t="str">
        <f>IFERROR(VLOOKUP(D227,DB!A:G,7,0),"")</f>
        <v/>
      </c>
      <c r="K227" s="169"/>
      <c r="L227" s="164" t="str">
        <f>IFERROR(VLOOKUP(D227,DB!A:I,9,0),"")</f>
        <v/>
      </c>
      <c r="M227" s="165"/>
      <c r="N227" s="165"/>
      <c r="O227" s="165"/>
      <c r="P227" s="165"/>
      <c r="Q227" s="165"/>
      <c r="R227" s="165"/>
      <c r="S227" s="165"/>
      <c r="T227" s="165"/>
      <c r="U227" s="165"/>
      <c r="V227" s="165"/>
      <c r="W227" s="165"/>
      <c r="X227" s="165"/>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c r="BM227" s="165"/>
      <c r="BN227" s="165"/>
      <c r="BO227" s="165"/>
      <c r="BP227" s="165"/>
      <c r="BQ227" s="165"/>
      <c r="BR227" s="165"/>
      <c r="BS227" s="165"/>
      <c r="BT227" s="165"/>
      <c r="BU227" s="165"/>
      <c r="BV227" s="165"/>
      <c r="BW227" s="165"/>
      <c r="BX227" s="165"/>
      <c r="BY227" s="165"/>
      <c r="BZ227" s="165"/>
      <c r="CA227" s="165"/>
      <c r="CB227" s="165"/>
      <c r="CC227" s="165"/>
      <c r="CD227" s="165"/>
      <c r="CE227" s="165"/>
      <c r="CF227" s="165"/>
      <c r="CG227" s="165"/>
      <c r="CH227" s="165"/>
      <c r="CI227" s="165"/>
      <c r="CJ227" s="170"/>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45955.69132662037</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45955.69132662037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45955.69132662037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45955.69132662037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45955.69132662037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45955.69132662037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45955.69132662037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45955.69132662037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45955.69132662037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45955.69132662037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45955.69132662037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45955.69132662037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45955.69132662037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45955.69132662037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45955.69132662037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45955.69132662037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45955.69132662037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45955.69132662037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45955.69132662037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45955.69132662037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45955.69132662037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45955.69132662037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45955.69132662037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45955.69132662037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45955.69132662037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45955.69132662037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45955.69132662037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45955.69132662037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45955.69132662037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45955.69132662037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45955.69132662037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45955.69132662037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45955.69132662037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45955.69132662037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45955.69132662037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45955.69132662037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45955.69132662037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45955.69132662037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45955.69132662037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45955.69132662037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45955.69132662037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45955.69132662037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45955.69132662037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45955.69132662037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45955.69132662037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45955.69132662037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45955.69132662037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45955.69132662037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45955.69132662037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45955.69132662037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45955.69132662037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45955.69132662037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45955.69132662037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45955.69132662037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45955.69132662037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45955.69132662037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45955.69132662037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45955.69132662037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45955.69132662037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45955.69132662037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45955.69132662037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45955.69132662037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45955.69132662037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45955.69132662037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45955.69132662037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45955.69132662037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45955.69132662037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45955.69132662037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45955.69132662037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45955.69132662037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45955.69132662037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45955.69132662037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45955.69132662037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45955.69132662037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45955.69132662037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45955.69132662037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45955.69132662037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45955.69132662037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45955.69132662037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45955.69132662037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45955.69132662037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45955.69132662037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45955.69132662037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45955.69132662037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45955.69132662037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45955.69132662037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45955.69132662037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45955.69132662037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45955.69132662037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45955.69132662037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45955.69132662037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45955.69132662037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45955.69132662037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45955.69132662037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45955.69132662037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45955.69132662037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45955.69132662037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45955.69132662037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45955.69132662037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45955.69132662037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45955.69132662037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45955.69132662037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45955.69132662037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45955.69132662037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45955.69132662037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45955.69132662037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45955.69132662037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45955.69132662037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45955.69132662037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45955.69132662037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45955.69132662037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45955.69132662037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45955.69132662037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45955.69132662037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45955.69132662037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45955.69132662037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45955.69132662037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45955.69132662037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45955.69132662037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45955.69132662037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45955.69132662037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45955.69132662037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45955.69132662037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45955.69132662037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45955.69132662037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45955.69132662037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45955.69132662037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45955.69132662037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45955.69132662037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45955.69132662037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45955.69132662037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45955.69132662037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45955.69132662037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45955.69132662037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45955.69132662037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45955.69132662037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45955.69132662037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45955.69132662037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45955.69132662037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45955.69132662037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45955.69132662037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45955.69132662037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45955.69132662037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45955.69132662037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45955.69132662037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45955.69132662037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45955.69132662037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45955.69132662037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45955.69132662037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45955.69132662037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45955.69132662037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45955.69132662037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45955.69132662037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45955.69132662037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45955.69132662037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45955.69132662037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45955.69132662037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45955.69132662037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45955.69132662037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45955.69132662037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45955.69132662037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45955.69132662037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45955.69132662037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45955.69132662037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45955.69132662037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45955.69132662037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45955.69132662037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45955.69132662037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45955.69132662037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45955.69132662037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45955.69132662037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45955.69132662037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45955.69132662037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45955.69132662037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45955.69132662037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45955.69132662037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45955.69132662037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45955.69132662037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45955.69132662037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45955.69132662037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45955.69132662037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45955.69132662037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45955.69132662037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45955.69132662037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45955.69132662037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45955.69132662037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45955.69132662037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45955.69132662037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45955.69132662037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45955.69132662037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45955.69132662037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45955.69132662037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45955.69132662037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45955.69132662037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45955.69132662037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45955.69132662037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45955.69132662037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45955.69132662037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45955.69132662037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45955.69132662037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45955.69132662037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45955.69132662037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45955.69132662037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45955.69132662037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45955.69132662037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45955.69132662037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45955.69132662037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45955.69132662037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45955.69132662037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45955.69132662037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45955.69132662037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45955.69132662037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45955.69132662037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45955.69132662037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45955.69132662037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45955.69132662037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45955.69132662037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45955.69132662037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45955.69132662037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45955.69132662037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45955.69132662037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45955.69132662037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45955.69132662037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45955.69132662037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45955.69132662037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45955.69132662037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45955.69132662037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45955.69132662037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45955.69132662037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45955.69132662037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45955.69132662037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45955.69132662037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45955.69132662037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45955.69132662037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45955.69132662037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45955.69132662037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45955.69132662037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45955.69132662037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45955.69132662037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45955.69132662037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45955.69132662037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45955.69132662037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45955.69132662037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45955.69132662037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45955.69132662037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45955.69132662037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45955.69132662037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45955.69132662037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45955.69132662037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45955.69132662037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45955.69132662037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45955.69132662037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45955.69132662037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45955.69132662037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45955.69132662037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45955.69132662037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45955.69132662037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45955.69132662037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45955.69132662037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45955.69132662037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45955.69132662037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45955.69132662037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45955.69132662037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45955.69132662037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45955.69132662037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45955.69132662037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45955.69132662037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45955.69132662037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45955.69132662037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45955.69132662037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45955.69132662037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45955.69132662037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45955.69132662037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45955.69132662037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45955.69132662037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45955.69132662037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45955.69132662037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45955.69132662037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45955.69132662037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45955.69132662037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45955.69132662037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45955.69132662037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45955.69132662037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45955.69132662037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45955.69132662037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45955.69132662037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45955.69132662037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45955.69132662037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45955.69132662037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45955.69132662037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45955.69132662037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45955.69132662037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45955.69132662037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45955.69132662037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45955.69132662037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45955.69132662037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45955.69132662037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45955.69132662037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45955.69132662037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45955.69132662037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45955.69132662037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45955.69132662037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45955.69132662037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45955.69132662037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45955.69132662037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45955.69132662037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45955.69132662037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45955.69132662037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45955.69132662037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45955.69132662037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45955.69132662037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45955.69132662037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45955.69132662037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45955.69132662037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45955.69132662037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45955.69132662037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45955.69132662037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45955.69132662037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45955.69132662037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45955.69132662037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45955.69132662037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45955.69132662037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45955.69132662037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45955.69132662037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45955.69132662037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45955.69132662037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45955.69132662037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45955.69132662037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45955.69132662037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45955.69132662037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45955.69132662037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45955.69132662037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45955.69132662037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45955.69132662037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45955.69132662037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45955.69132662037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45955.69132662037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45955.69132662037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45955.69132662037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45955.69132662037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45955.69132662037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45955.69132662037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45955.69132662037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45955.69132662037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45955.69132662037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45955.69132662037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45955.69132662037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45955.69132662037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45955.69132662037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45955.69132662037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45955.69132662037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45955.69132662037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45955.69132662037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45955.69132662037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45955.69132662037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45955.69132662037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45955.69132662037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45955.69132662037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45955.69132662037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45955.69132662037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45955.69132662037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45955.69132662037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45955.69132662037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45955.69132662037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45955.69132662037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45955.69132662037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45955.69132662037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45955.69132662037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45955.69132662037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45955.69132662037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45955.69132662037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45955.69132662037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45955.69132662037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45955.69132662037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45955.69132662037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45955.69132662037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45955.69132662037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45955.69132662037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45955.69132662037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45955.69132662037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45955.69132662037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45955.69132662037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45955.69132662037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45955.69132662037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45955.69132662037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45955.69132662037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45955.69132662037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45955.69132662037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45955.69132662037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45955.69132662037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45955.69132662037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45955.69132662037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45955.69132662037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45955.69132662037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45955.69132662037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45955.69132662037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45955.69132662037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45955.69132662037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45955.69132662037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45955.69132662037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45955.69132662037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45955.69132662037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45955.69132662037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45955.69132662037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45955.69132662037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45955.69132662037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45955.69132662037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45955.69132662037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45955.69132662037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45955.69132662037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45955.69132662037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45955.69132662037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45955.69132662037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45955.69132662037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45955.69132662037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45955.69132662037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45955.69132662037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45955.69132662037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45955.69132662037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45955.69132662037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45955.69132662037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45955.69132662037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45955.69132662037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45955.69132662037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45955.69132662037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45955.69132662037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45955.69132662037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45955.69132662037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45955.69132662037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45955.69132662037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45955.69132662037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45955.69132662037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45955.69132662037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45955.69132662037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45955.69132662037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45955.69132662037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45955.69132662037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45955.69132662037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45955.69132662037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45955.69132662037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45955.69132662037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45955.69132662037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45955.69132662037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45955.69132662037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45955.69132662037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45955.69132662037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45955.69132662037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45955.69132662037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45955.69132662037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45955.69132662037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45955.69132662037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45955.69132662037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45955.69132662037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45955.69132662037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45955.69132662037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45955.69132662037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45955.69132662037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45955.69132662037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45955.69132662037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45955.69132662037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45955.69132662037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45955.69132662037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45955.69132662037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45955.69132662037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45955.69132662037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45955.69132662037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45955.69132662037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45955.69132662037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45955.69132662037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45955.69132662037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45955.69132662037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45955.69132662037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45955.69132662037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45955.69132662037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45955.69132662037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45955.69132662037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45955.69132662037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45955.69132662037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45955.69132662037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45955.69132662037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45955.69132662037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45955.69132662037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45955.69132662037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45955.69132662037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45955.69132662037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45955.69132662037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45955.69132662037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45955.69132662037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45955.69132662037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45955.69132662037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45955.69132662037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45955.69132662037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45955.69132662037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45955.69132662037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45955.69132662037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45955.69132662037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45955.69132662037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45955.69132662037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45955.69132662037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45955.69132662037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45955.69132662037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45955.69132662037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45955.69132662037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45955.69132662037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45955.69132662037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45955.69132662037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45955.69132662037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45955.69132662037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45955.69132662037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45955.69132662037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45955.69132662037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45955.69132662037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45955.69132662037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45955.69132662037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45955.69132662037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45955.69132662037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45955.69132662037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45955.69132662037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45955.69132662037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45955.69132662037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45955.69132662037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45955.69132662037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45955.69132662037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45955.69132662037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45955.69132662037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45955.69132662037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45955.69132662037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45955.69132662037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45955.69132662037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45955.69132662037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45955.69132662037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45955.69132662037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45955.69132662037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45955.69132662037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45955.69132662037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45955.69132662037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45955.69132662037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45955.69132662037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45955.69132662037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45955.69132662037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45955.69132662037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45955.69132662037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45955.69132662037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45955.69132662037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45955.69132662037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45955.69132662037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45955.69132662037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45955.69132662037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45955.69132662037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45955.69132662037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45955.69132662037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45955.69132662037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45955.69132662037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45955.69132662037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45955.69132662037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45955.69132662037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45955.69132662037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45955.69132662037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45955.69132662037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45955.69132662037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45955.69132662037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45955.69132662037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45955.69132662037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45955.69132662037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45955.69132662037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45955.69132662037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45955.69132662037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45955.69132662037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45955.69132662037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45955.69132662037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45955.69132662037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45955.69132662037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45955.69132662037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45955.69132662037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45955.69132662037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45955.69132662037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45955.69132662037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45955.69132662037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45955.69132662037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45955.69132662037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45955.69132662037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45955.69132662037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45955.69132662037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45955.69132662037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45955.69132662037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45955.69132662037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45955.69132662037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45955.69132662037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45955.69132662037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45955.69132662037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45955.69132662037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45955.69132662037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45955.69132662037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45955.69132662037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45955.69132662037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45955.69132662037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45955.69132662037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45955.69132662037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45955.69132662037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45955.69132662037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45955.69132662037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45955.69132662037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45955.69132662037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45955.69132662037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45955.69132662037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45955.69132662037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45955.69132662037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45955.69132662037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45955.69132662037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45955.69132662037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45955.69132662037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45955.69132662037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45955.69132662037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45955.69132662037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45955.69132662037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45955.69132662037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45955.69132662037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45955.69132662037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45955.69132662037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45955.69132662037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45955.69132662037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45955.69132662037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45955.69132662037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45955.69132662037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45955.69132662037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45955.69132662037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45955.69132662037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45955.69132662037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45955.69132662037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45955.69132662037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45955.69132662037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45955.69132662037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45955.69132662037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45955.69132662037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45955.69132662037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45955.69132662037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45955.69132662037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45955.69132662037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45955.69132662037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45955.69132662037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45955.69132662037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45955.69132662037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45955.69132662037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45955.69132662037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45955.69132662037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45955.69132662037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45955.69132662037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45955.69132662037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45955.69132662037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45955.69132662037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45955.69132662037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45955.69132662037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45955.69132662037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45955.69132662037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45955.69132662037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45955.69132662037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45955.69132662037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45955.69132662037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45955.69132662037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45955.69132662037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45955.69132662037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45955.69132662037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45955.69132662037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45955.69132662037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45955.69132662037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45955.69132662037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45955.69132662037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45955.69132662037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45955.69132662037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45955.69132662037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45955.69132662037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45955.69132662037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45955.69132662037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45955.69132662037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45955.69132662037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45955.69132662037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45955.69132662037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45955.69132662037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45955.69132662037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45955.69132662037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45955.69132662037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45955.69132662037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45955.69132662037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45955.69132662037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45955.69132662037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45955.69132662037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45955.69132662037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45955.69132662037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45955.69132662037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45955.69132662037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45955.69132662037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45955.69132662037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45955.69132662037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45955.69132662037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45955.69132662037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45955.69132662037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45955.69132662037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45955.69132662037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45955.69132662037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45955.69132662037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45955.69132662037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45955.69132662037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45955.69132662037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45955.69132662037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45955.69132662037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45955.69132662037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45955.69132662037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45955.69132662037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45955.69132662037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45955.69132662037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45955.69132662037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45955.69132662037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45955.69132662037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45955.69132662037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45955.69132662037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45955.69132662037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45955.69132662037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45955.69132662037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45955.69132662037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45955.69132662037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45955.69132662037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45955.69132662037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45955.69132662037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45955.69132662037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45955.69132662037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45955.69132662037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45955.69132662037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45955.69132662037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45955.69132662037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45955.69132662037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45955.69132662037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45955.69132662037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45955.69132662037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45955.69132662037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45955.69132662037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45955.69132662037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45955.69132662037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45955.69132662037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45955.69132662037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45955.69132662037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45955.69132662037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45955.69132662037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45955.69132662037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45955.69132662037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45955.69132662037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45955.69132662037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45955.69132662037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45955.69132662037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45955.69132662037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45955.69132662037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45955.69132662037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45955.69132662037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45955.69132662037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45955.69132662037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45955.69132662037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45955.69132662037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45955.69132662037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45955.69132662037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45955.69132662037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45955.69132662037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45955.69132662037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45955.69132662037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45955.69132662037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45955.69132662037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45955.69132662037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45955.69132662037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45955.69132662037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45955.69132662037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45955.69132662037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45955.69132662037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45955.69132662037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45955.69132662037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45955.69132662037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45955.69132662037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45955.69132662037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45955.69132662037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45955.69132662037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45955.69132662037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45955.69132662037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45955.69132662037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45955.69132662037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45955.69132662037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45955.69132662037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45955.69132662037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45955.69132662037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45955.69132662037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45955.69132662037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45955.69132662037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45955.69132662037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45955.69132662037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45955.69132662037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45955.69132662037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45955.69132662037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45955.69132662037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45955.69132662037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45955.69132662037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45955.69132662037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45955.69132662037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45955.69132662037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45955.69132662037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45955.69132662037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45955.69132662037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45955.69132662037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45955.69132662037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45955.69132662037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45955.69132662037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45955.69132662037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45955.69132662037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45955.69132662037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45955.69132662037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45955.69132662037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45955.69132662037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45955.69132662037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45955.69132662037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45955.69132662037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45955.69132662037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45955.69132662037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45955.69132662037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45955.69132662037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45955.69132662037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45955.69132662037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45955.69132662037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45955.69132662037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45955.69132662037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45955.69132662037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45955.69132662037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45955.69132662037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45955.69132662037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45955.69132662037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45955.69132662037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45955.69132662037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45955.69132662037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45955.69132662037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45955.69132662037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45955.69132662037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45955.69132662037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45955.69132662037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45955.69132662037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45955.69132662037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45955.69132662037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45955.69132662037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45955.69132662037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45955.69132662037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45955.69132662037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45955.69132662037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45955.69132662037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45955.69132662037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45955.69132662037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45955.69132662037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45955.69132662037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45955.69132662037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45955.69132662037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45955.69132662037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45955.69132662037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45955.69132662037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45955.69132662037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45955.69132662037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45955.69132662037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45955.69132662037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45955.69132662037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45955.69132662037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45955.69132662037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45955.69132662037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45955.69132662037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45955.69132662037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45955.69132662037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45955.69132662037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45955.69132662037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45955.69132662037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45955.69132662037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45955.69132662037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45955.69132662037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45955.69132662037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45955.69132662037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45955.69132662037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45955.69132662037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45955.69132662037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45955.69132662037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45955.69132662037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45955.69132662037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45955.69132662037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45955.69132662037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45955.69132662037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45955.69132662037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45955.69132662037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45955.69132662037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45955.69132662037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45955.69132662037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45955.69132662037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45955.69132662037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45955.69132662037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45955.69132662037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45955.69132662037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45955.69132662037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45955.69132662037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45955.69132662037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45955.69132662037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45955.69132662037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45955.69132662037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45955.69132662037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45955.69132662037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45955.69132662037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45955.69132662037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45955.69132662037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45955.69132662037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45955.69132662037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45955.69132662037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45955.69132662037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45955.69132662037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45955.69132662037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45955.69132662037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45955.69132662037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45955.69132662037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45955.69132662037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45955.69132662037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45955.69132662037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45955.69132662037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45955.69132662037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45955.69132662037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45955.69132662037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45955.69132662037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45955.69132662037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45955.69132662037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45955.69132662037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45955.69132662037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45955.69132662037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45955.69132662037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45955.69132662037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45955.69132662037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45955.69132662037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45955.69132662037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45955.69132662037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45955.69132662037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45955.69132662037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45955.69132662037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45955.69132662037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45955.69132662037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45955.69132662037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45955.69132662037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45955.69132662037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45955.69132662037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45955.69132662037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45955.69132662037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45955.69132662037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45955.69132662037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45955.69132662037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45955.69132662037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45955.69132662037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45955.69132662037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45955.69132662037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45955.69132662037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45955.69132662037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45955.69132662037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45955.69132662037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45955.69132662037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45955.69132662037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45955.69132662037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45955.69132662037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45955.69132662037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45955.69132662037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45955.69132662037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45955.69132662037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45955.69132662037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45955.69132662037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45955.69132662037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45955.69132662037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45955.69132662037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45955.69132662037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45955.69132662037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45955.69132662037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45955.69132662037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45955.69132662037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45955.69132662037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45955.69132662037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45955.69132662037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45955.69132662037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45955.69132662037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45955.69132662037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45955.69132662037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45955.69132662037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45955.69132662037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45955.69132662037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45955.69132662037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45955.69132662037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45955.69132662037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45955.69132662037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45955.69132662037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45955.69132662037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45955.69132662037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45955.69132662037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45955.69132662037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45955.69132662037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45955.69132662037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45955.69132662037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45955.69132662037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45955.69132662037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45955.69132662037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45955.69132662037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45955.69132662037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45955.69132662037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45955.69132662037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45955.69132662037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45955.69132662037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45955.69132662037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45955.69132662037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45955.69132662037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45955.69132662037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45955.69132662037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45955.69132662037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45955.69132662037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45955.69132662037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45955.69132662037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45955.69132662037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45955.69132662037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45955.69132662037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45955.69132662037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45955.69132662037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45955.69132662037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45955.69132662037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45955.69132662037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45955.69132662037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45955.69132662037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45955.69132662037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45955.69132662037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45955.69132662037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45955.69132662037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45955.69132662037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45955.69132662037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45955.69132662037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45955.69132662037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45955.69132662037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45955.69132662037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45955.69132662037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45955.69132662037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45955.69132662037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45955.69132662037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45955.69132662037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45955.69132662037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45955.69132662037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45955.69132662037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45955.69132662037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45955.69132662037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45955.69132662037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45955.69132662037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45955.69132662037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45955.69132662037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45955.69132662037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45955.69132662037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45955.69132662037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45955.69132662037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45955.69132662037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45955.69132662037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45955.69132662037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45955.69132662037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45955.69132662037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45955.69132662037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45955.69132662037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45955.69132662037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45955.69132662037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45955.69132662037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45955.69132662037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45955.69132662037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45955.69132662037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45955.69132662037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45955.69132662037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45955.69132662037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45955.69132662037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45955.69132662037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45955.69132662037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45955.69132662037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45955.69132662037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45955.69132662037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45955.69132662037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45955.69132662037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45955.69132662037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45955.69132662037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45955.69132662037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45955.69132662037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45955.69132662037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45955.69132662037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45955.69132662037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45955.69132662037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45955.69132662037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45955.69132662037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45955.69132662037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45955.69132662037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45955.69132662037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45955.69132662037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45955.69132662037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45955.69132662037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45955.69132662037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45955.69132662037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45955.69132662037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45955.69132662037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45955.69132662037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45955.69132662037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45955.69132662037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45955.69132662037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45955.69132662037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45955.69132662037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45955.69132662037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45955.69132662037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45955.69132662037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45955.69132662037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45955.69132662037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45955.69132662037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45955.69132662037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45955.69132662037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45955.69132662037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45955.69132662037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45955.69132662037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45955.69132662037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45955.69132662037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45955.69132662037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45955.69132662037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45955.69132662037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45955.69132662037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45955.69132662037</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2"/>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252.2106090277739</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2.0566043981452822</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122"/>
      <c r="E4" s="99"/>
      <c r="F4" s="124"/>
      <c r="G4" s="125">
        <f ca="1">IFERROR(NOW()-F4,"")</f>
        <v>45955.69132662037</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45955.69132662037</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45955.69132662037</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45955.69132662037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45955.69132662037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45955.69132662037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45955.69132662037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45955.69132662037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45955.69132662037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45955.69132662037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45955.69132662037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45955.69132662037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45955.69132662037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45955.69132662037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45955.69132662037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45955.69132662037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45955.69132662037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45955.69132662037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45955.69132662037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45955.69132662037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45955.69132662037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45955.69132662037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45955.69132662037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45955.69132662037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45955.69132662037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45955.69132662037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45955.69132662037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45955.69132662037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45955.69132662037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45955.69132662037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45955.69132662037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45955.69132662037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45955.69132662037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45955.69132662037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45955.69132662037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45955.69132662037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45955.69132662037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45955.69132662037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45955.69132662037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45955.69132662037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45955.69132662037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45955.69132662037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45955.69132662037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45955.69132662037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45955.69132662037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45955.69132662037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45955.69132662037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45955.69132662037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45955.69132662037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45955.69132662037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45955.69132662037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45955.69132662037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45955.69132662037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45955.69132662037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45955.69132662037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45955.69132662037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45955.69132662037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45955.69132662037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45955.69132662037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45955.69132662037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45955.69132662037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45955.69132662037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45955.69132662037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45955.69132662037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45955.69132662037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45955.69132662037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45955.69132662037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45955.69132662037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45955.69132662037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45955.69132662037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45955.69132662037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45955.69132662037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45955.69132662037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45955.69132662037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45955.69132662037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45955.69132662037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45955.69132662037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45955.69132662037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45955.69132662037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45955.69132662037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45955.69132662037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45955.69132662037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45955.69132662037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45955.69132662037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45955.69132662037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45955.69132662037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45955.69132662037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45955.69132662037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45955.69132662037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45955.69132662037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45955.69132662037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45955.69132662037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45955.69132662037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45955.69132662037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45955.69132662037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45955.69132662037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45955.69132662037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45955.69132662037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45955.69132662037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45955.69132662037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45955.69132662037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45955.69132662037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45955.69132662037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45955.69132662037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45955.69132662037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45955.69132662037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45955.69132662037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45955.69132662037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45955.69132662037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45955.69132662037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45955.69132662037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45955.69132662037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45955.69132662037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45955.69132662037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45955.69132662037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45955.69132662037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45955.69132662037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45955.69132662037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45955.69132662037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45955.69132662037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45955.69132662037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45955.69132662037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45955.69132662037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45955.69132662037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45955.69132662037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45955.69132662037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45955.69132662037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45955.69132662037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45955.69132662037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45955.69132662037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45955.69132662037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45955.69132662037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45955.69132662037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45955.69132662037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45955.69132662037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45955.69132662037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45955.69132662037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45955.69132662037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45955.69132662037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45955.69132662037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45955.69132662037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45955.69132662037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45955.69132662037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45955.69132662037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45955.69132662037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45955.69132662037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45955.69132662037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45955.69132662037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45955.69132662037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45955.69132662037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45955.69132662037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45955.69132662037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45955.69132662037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45955.69132662037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45955.69132662037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45955.69132662037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45955.69132662037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45955.69132662037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45955.69132662037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45955.69132662037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45955.69132662037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45955.69132662037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45955.69132662037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45955.69132662037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45955.69132662037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45955.69132662037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45955.69132662037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45955.69132662037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45955.69132662037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45955.69132662037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45955.69132662037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45955.69132662037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45955.69132662037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45955.69132662037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45955.69132662037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45955.69132662037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45955.69132662037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45955.69132662037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45955.69132662037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45955.69132662037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45955.69132662037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45955.69132662037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45955.69132662037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45955.69132662037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45955.69132662037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45955.69132662037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45955.69132662037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45955.69132662037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45955.69132662037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45955.69132662037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45955.69132662037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45955.69132662037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45955.69132662037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45955.69132662037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45955.69132662037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45955.69132662037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45955.69132662037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45955.69132662037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45955.69132662037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45955.69132662037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45955.69132662037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45955.69132662037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45955.69132662037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45955.69132662037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45955.69132662037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45955.69132662037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45955.69132662037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45955.69132662037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45955.69132662037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45955.69132662037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45955.69132662037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45955.69132662037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45955.69132662037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45955.69132662037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45955.69132662037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45955.69132662037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45955.69132662037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45955.69132662037</v>
      </c>
      <c r="H221" s="124"/>
      <c r="I221" s="120" t="str">
        <f>IFERROR(VLOOKUP(D221,DB!A:F,6,0),"")</f>
        <v/>
      </c>
      <c r="J221" s="120" t="str">
        <f>IFERROR(VLOOKUP(D221,DB!A:G,7,0),"")</f>
        <v/>
      </c>
      <c r="K221" s="126"/>
      <c r="L221" s="122" t="str">
        <f>IFERROR(VLOOKUP(D221,DB!A:I,9,0),"")</f>
        <v/>
      </c>
    </row>
    <row r="222" spans="1:12" ht="15" customHeight="1">
      <c r="A222" s="127"/>
      <c r="B222" s="127" t="str">
        <f>IFERROR(VLOOKUP(D222,DB!A:K,11,0),"")</f>
        <v/>
      </c>
      <c r="C222" s="128"/>
      <c r="D222" s="129"/>
      <c r="E222" s="130"/>
      <c r="F222" s="131"/>
      <c r="G222" s="132">
        <f ca="1">IFERROR(NOW()-F222,"")</f>
        <v>45955.69132662037</v>
      </c>
      <c r="H222" s="131"/>
      <c r="I222" s="127" t="str">
        <f>IFERROR(VLOOKUP(D222,DB!A:F,6,0),"")</f>
        <v/>
      </c>
      <c r="J222" s="127" t="str">
        <f>IFERROR(VLOOKUP(D222,DB!A:G,7,0),"")</f>
        <v/>
      </c>
      <c r="K222" s="133"/>
      <c r="L222" s="129" t="str">
        <f>IFERROR(VLOOKUP(D222,DB!A:I,9,0),"")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63.85926643518178</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29.502449305553455</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7.030215393519029</v>
      </c>
      <c r="H4" s="154">
        <v>45948.661111111112</v>
      </c>
      <c r="I4" s="153" t="str">
        <f>IFERROR(VLOOKUP(D4,DB!A:F,6,0),"")</f>
        <v>SCECO</v>
      </c>
      <c r="J4" s="153" t="str">
        <f>IFERROR(VLOOKUP(D4,DB!A:G,7,0),"")</f>
        <v>Dead</v>
      </c>
      <c r="K4" s="153" t="s">
        <v>39098</v>
      </c>
      <c r="L4" s="153" t="str">
        <f>IFERROR(VLOOKUP(D4,DB!A:I,9,0),"")</f>
        <v>Latis</v>
      </c>
    </row>
    <row r="5" spans="1:13" ht="15">
      <c r="A5" s="153"/>
      <c r="B5" s="153" t="str">
        <f>IFERROR(VLOOKUP(D5,DB!A:K,11,0),"")</f>
        <v/>
      </c>
      <c r="C5" s="153"/>
      <c r="D5" s="153"/>
      <c r="E5" s="153"/>
      <c r="F5" s="154"/>
      <c r="G5" s="155">
        <f ca="1">IFERROR(NOW()-F5,"")</f>
        <v>45955.691326504631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45955.691326504631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45955.691326504631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45955.691326504631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45955.691326504631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45955.691326504631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45955.691326504631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45955.691326504631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45955.691326504631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45955.691326504631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45955.691326504631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45955.691326504631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45955.691326504631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45955.691326504631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45955.691326504631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45955.691326504631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45955.691326504631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45955.691326504631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45955.691326504631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45955.691326504631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45955.691326504631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45955.691326504631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45955.691326504631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45955.691326504631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45955.691326504631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45955.691326504631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45955.691326504631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45955.691326504631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45955.691326504631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45955.691326504631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45955.691326504631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45955.691326504631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45955.691326504631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45955.691326504631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45955.691326504631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45955.691326504631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45955.691326504631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45955.691326504631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45955.691326504631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45955.691326504631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45955.691326504631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45955.691326504631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45955.691326504631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45955.691326504631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45955.691326504631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45955.691326504631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45955.691326504631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45955.691326504631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45955.691326504631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45955.691326504631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45955.691326504631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45955.691326504631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45955.691326504631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45955.691326504631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45955.691326504631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45955.691326504631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45955.691326504631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45955.691326504631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45955.691326504631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45955.691326504631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45955.691326504631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45955.691326504631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45955.691326504631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45955.691326504631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45955.691326504631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45955.691326504631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45955.691326504631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45955.691326504631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45955.691326504631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45955.691326504631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45955.691326504631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45955.691326504631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45955.691326504631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45955.691326504631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45955.691326504631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45955.691326504631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45955.691326504631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45955.691326504631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45955.691326504631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45955.691326504631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45955.691326504631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45955.691326504631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45955.691326504631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45955.691326504631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45955.691326504631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45955.691326504631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45955.691326504631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45955.691326504631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45955.691326504631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45955.691326504631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45955.691326504631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45955.691326504631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45955.691326504631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45955.691326504631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45955.691326504631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45955.691326504631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45955.691326504631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45955.691326504631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45955.691326504631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45955.691326504631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45955.691326504631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45955.691326504631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45955.691326504631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45955.691326504631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45955.691326504631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45955.691326504631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45955.691326504631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45955.691326504631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45955.691326504631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45955.691326504631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45955.691326504631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45955.691326504631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45955.691326504631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45955.691326504631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45955.691326504631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45955.691326504631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45955.691326504631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45955.691326504631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45955.691326504631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45955.691326504631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45955.691326504631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45955.691326504631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45955.691326504631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45955.691326504631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45955.691326504631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45955.691326504631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45955.691326504631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45955.691326504631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45955.691326504631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45955.691326504631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45955.691326504631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45955.691326504631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45955.691326504631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45955.691326504631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45955.691326504631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45955.691326504631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45955.691326504631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45955.691326504631</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45955.691326504631</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45955.691326504631</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45955.691326504631</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45955.691326504631</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45955.691326504631</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45955.691326504631</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45955.691326504631</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45955.691326504631</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45955.691326504631</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45955.691326504631</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45955.691326504631</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45955.691326504631</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45955.691326504631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45955.691326504631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45955.691326504631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45955.691326504631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45955.691326504631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45955.691326504631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45955.691326504631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45955.691326504631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45955.691326504631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45955.691326504631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45955.691326504631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45955.691326504631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45955.691326504631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45955.691326504631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45955.691326504631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45955.691326504631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45955.691326504631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45955.691326504631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45955.691326504631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45955.691326504631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45955.691326504631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45955.691326504631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45955.691326504631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45955.691326504631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45955.691326504631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45955.691326504631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45955.691326504631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45955.691326504631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45955.691326504631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45955.691326504631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45955.691326504631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45955.691326504631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45955.691326504631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45955.691326504631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45955.691326504631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45955.691326504631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45955.691326504631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45955.691326504631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45955.691326504631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45955.691326504631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45955.691326504631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45955.691326504631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45955.691326504631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45955.691326504631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45955.691326504631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45955.691326504631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45955.691326504631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45955.691326504631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45955.691326504631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45955.691326504631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45955.691326504631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45955.691326504631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45955.691326504631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45955.691326504631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45955.691326504631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45955.691326504631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45955.691326504631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45955.691326504631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45955.691326504631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45955.691326504631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45955.691326504631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45955.691326504631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45955.691326504631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45955.691326504631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45955.691326504631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45955.691326504631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45955.691326504631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45955.691326504631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45955.691326504631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45955.691326504631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45955.691326504631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45955.691326504631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45955.691326504631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45955.691326504631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45955.691326504631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45955.691326504631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45955.691326504631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45955.691326504631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45955.691326504631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45955.691326504631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45955.691326504631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45955.691326504631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45955.691326504631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45955.691326504631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45955.691326504631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45955.691326504631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45955.691326504631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45955.691326504631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45955.691326504631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45955.691326504631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45955.691326504631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45955.691326504631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45955.691326504631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45955.691326504631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45955.691326504631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45955.691326504631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45955.691326504631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45955.691326504631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45955.691326504631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45955.691326504631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45955.691326504631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45955.691326504631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45955.691326504631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45955.691326504631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45955.691326504631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45955.691326504631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45955.691326504631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45955.691326504631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45955.691326504631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45955.691326504631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45955.691326504631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45955.691326504631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45955.691326504631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45955.691326504631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45955.691326504631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45955.691326504631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45955.691326504631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45955.691326504631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45955.691326504631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45955.691326504631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45955.691326504631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45955.691326504631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45955.691326504631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45955.691326504631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45955.691326504631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45955.691326504631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45955.691326504631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45955.691326504631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45955.691326504631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45955.691326504631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45955.691326504631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45955.691326504631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45955.691326504631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45955.691326504631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45955.691326504631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45955.691326504631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45955.691326504631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45955.691326504631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45955.691326504631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45955.691326504631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45955.691326504631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45955.691326504631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45955.691326504631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45955.691326504631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45955.691326504631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45955.691326504631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45955.691326504631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45955.691326504631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45955.691326504631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45955.691326504631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45955.691326504631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45955.691326504631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45955.691326504631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45955.691326504631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45955.691326504631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45955.691326504631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45955.691326504631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45955.691326504631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45955.691326504631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45955.691326504631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45955.691326504631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45955.691326504631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45955.691326504631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45955.691326504631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45955.691326504631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45955.691326504631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45955.691326504631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45955.691326504631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45955.691326504631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45955.691326504631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45955.691326504631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45955.691326504631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45955.691326504631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45955.691326504631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45955.691326504631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45955.691326504631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45955.691326504631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45955.691326504631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45955.691326504631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45955.691326504631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45955.691326504631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45955.691326504631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45955.691326504631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45955.691326504631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45955.691326504631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45955.691326504631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45955.691326504631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45955.691326504631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45955.691326504631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45955.691326504631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45955.691326504631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45955.691326504631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45955.691326504631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45955.691326504631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45955.691326504631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45955.691326504631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45955.691326504631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45955.691326504631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45955.691326504631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45955.691326504631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45955.691326504631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45955.691326504631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45955.691326504631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45955.691326504631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45955.691326504631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45955.691326504631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45955.691326504631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45955.691326504631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45955.691326504631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45955.691326504631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45955.691326504631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45955.691326504631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45955.691326504631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45955.691326504631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45955.691326504631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45955.691326504631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45955.691326504631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45955.691326504631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45955.691326504631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45955.691326504631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45955.691326504631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45955.691326504631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45955.691326504631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45955.691326504631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45955.691326504631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45955.691326504631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45955.691326504631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45955.691326504631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45955.691326504631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45955.691326504631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45955.691326504631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45955.691326504631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45955.691326504631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45955.691326504631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45955.691326504631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45955.691326504631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45955.691326504631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45955.691326504631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45955.691326504631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45955.691326504631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45955.691326504631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45955.691326504631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45955.691326504631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45955.691326504631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45955.691326504631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45955.691326504631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45955.691326504631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45955.691326504631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45955.691326504631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45955.691326504631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45955.691326504631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45955.691326504631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45955.691326504631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45955.691326504631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45955.691326504631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45955.691326504631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45955.691326504631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45955.691326504631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45955.691326504631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45955.691326504631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45955.691326504631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45955.691326504631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45955.691326504631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45955.691326504631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45955.691326504631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45955.691326504631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45955.691326504631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45955.691326504631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45955.691326504631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45955.691326504631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45955.691326504631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45955.691326504631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45955.691326504631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45955.691326504631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45955.691326504631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45955.691326504631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45955.691326504631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45955.691326504631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45955.691326504631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45955.691326504631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45955.691326504631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45955.691326504631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45955.691326504631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45955.691326504631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45955.691326504631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45955.691326504631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45955.691326504631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45955.691326504631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45955.691326504631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45955.691326504631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45955.691326504631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45955.691326504631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45955.691326504631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45955.691326504631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45955.691326504631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45955.691326504631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45955.691326504631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45955.691326504631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45955.691326504631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45955.691326504631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45955.691326504631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45955.691326504631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45955.691326504631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45955.691326504631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45955.691326504631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45955.691326504631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45955.691326504631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45955.691326504631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45955.691326504631</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10" ht="15"/>
    <row r="1320"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45955.691326504631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45955.691326504631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45955.691326504631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45955.691326504631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45955.691326504631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45955.691326504631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45955.691326504631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45955.691326504631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45955.691326504631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45955.691326504631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45955.691326504631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45955.691326504631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45955.691326504631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45955.691326504631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45955.691326504631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45955.691326504631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45955.691326504631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45955.691326504631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45955.691326504631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45955.691326504631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45955.691326504631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45955.691326504631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45955.691326504631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45955.691326504631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45955.691326504631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45955.691326504631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45955.691326504631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45955.691326504631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45955.691326504631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45955.691326504631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45955.691326504631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45955.691326504631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45955.691326504631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45955.691326504631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45955.691326504631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45955.691326504631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45955.691326504631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45955.691326504631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45955.691326504631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45955.691326504631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45955.691326504631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45955.691326504631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45955.691326504631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45955.691326504631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45955.691326504631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45955.691326504631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45955.691326504631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45955.691326504631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45955.691326504631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45955.691326504631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45955.691326504631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45955.691326504631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45955.691326504631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45955.691326504631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45955.691326504631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45955.691326504631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45955.691326504631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45955.691326504631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45955.691326504631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45955.691326504631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45955.691326504631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45955.691326504631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45955.691326504631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45955.691326504631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45955.691326504631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45955.691326504631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45955.691326504631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45955.691326504631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45955.691326504631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45955.691326504631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45955.691326504631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45955.691326504631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45955.691326504631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45955.691326504631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45955.691326504631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45955.691326504631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45955.691326504631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45955.691326504631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45955.691326504631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45955.691326504631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45955.691326504631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45955.691326504631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45955.691326504631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45955.691326504631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45955.691326504631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45955.691326504631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45955.691326504631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45955.691326504631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45955.691326504631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45955.691326504631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45955.691326504631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45955.691326504631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45955.691326504631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45955.691326504631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45955.691326504631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45955.691326504631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45955.691326504631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45955.691326504631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45955.691326504631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45955.691326504631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45955.691326504631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45955.691326504631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45955.691326504631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45955.691326504631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45955.691326504631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45955.691326504631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45955.691326504631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45955.691326504631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45955.691326504631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45955.691326504631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45955.691326504631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45955.691326504631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45955.691326504631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45955.691326504631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45955.691326504631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45955.691326504631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45955.691326504631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45955.691326504631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45955.691326504631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45955.691326504631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45955.691326504631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45955.691326504631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45955.691326504631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45955.691326504631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45955.691326504631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45955.691326504631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45955.691326504631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45955.691326504631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45955.691326504631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45955.691326504631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45955.691326504631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45955.691326504631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45955.691326504631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45955.691326504631</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2025-10-25T13:36:00Z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