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66" documentId="13_ncr:1_{F6CB121F-512D-4AA6-A0C1-0FB36C537598}" xr6:coauthVersionLast="47" xr6:coauthVersionMax="47" xr10:uidLastSave="{9D53FC31-56FD-4FE9-BE4F-4FDB7A6B850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<sst xmlns="http://schemas.openxmlformats.org/spreadsheetml/2006/main" count="180302" uniqueCount="39132">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</sst>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296.91310787037219</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0.294172685185913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45959.861533796298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45959.861533796298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45959.861533796298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45959.861533796298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45959.861533796298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45959.861533796298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45959.861533796298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45959.861533796298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45959.861533796298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45959.861533796298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45959.861533796298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45959.861533796298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45959.861533796298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45959.861533796298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45959.861533796298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45959.861533796298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45959.861533796298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45959.861533796298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45959.861533796298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45959.861533796298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45959.861533796298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45959.861533796298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45959.861533796298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45959.861533796298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45959.861533796298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45959.861533796298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45959.861533796298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45959.861533796298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45959.861533796298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45959.861533796298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45959.861533796298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45959.861533796298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45959.861533796298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45959.861533796298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45959.861533796298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45959.861533796298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45959.861533796298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45959.861533796298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45959.861533796298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45959.861533796298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45959.861533796298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45959.861533796298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45959.861533796298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45959.861533796298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45959.861533796298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45959.861533796298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45959.861533796298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45959.861533796298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45959.861533796298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45959.861533796298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45959.861533796298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45959.861533796298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45959.861533796298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45959.861533796298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45959.861533796298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45959.861533796298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45959.861533796298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45959.861533796298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45959.861533796298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45959.861533796298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45959.861533796298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45959.861533796298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45959.861533796298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45959.861533796298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45959.861533796298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45959.861533796298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45959.861533796298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45959.861533796298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45959.861533796298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45959.861533796298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45959.861533796298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45959.861533796298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45959.861533796298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45959.861533796298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45959.861533796298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45959.861533796298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45959.861533796298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45959.861533796298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45959.861533796298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45959.861533796298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45959.861533796298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45959.861533796298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45959.861533796298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45959.861533796298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45959.861533796298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45959.861533796298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45959.861533796298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45959.861533796298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45959.861533796298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45959.861533796298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45959.861533796298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45959.861533796298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45959.861533796298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45959.861533796298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45959.861533796298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45959.861533796298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45959.861533796298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45959.861533796298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45959.861533796298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45959.861533796298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45959.861533796298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45959.861533796298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45959.861533796298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45959.861533796298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45959.861533796298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45959.861533796298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45959.861533796298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45959.861533796298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45959.861533796298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45959.861533796298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45959.861533796298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45959.861533796298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45959.861533796298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45959.861533796298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45959.861533796298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45959.861533796298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45959.861533796298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45959.861533796298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45959.861533796298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45959.861533796298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45959.861533796298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45959.861533796298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45959.861533796298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45959.861533796298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45959.861533796298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45959.861533796298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45959.861533796298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45959.861533796298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45959.861533796298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45959.861533796298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45959.861533796298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45959.861533796298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45959.861533796298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45959.861533796298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45959.861533796298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45959.861533796298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45959.861533796298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45959.861533796298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45959.861533796298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45959.861533796298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45959.861533796298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45959.861533796298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45959.861533796298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45959.861533796298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134.86169583333685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1.1194504629675066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45959.861533796298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45959.861533796298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45959.861533796298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45959.861533796298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45959.861533796298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45959.861533796298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45959.861533796298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45959.861533796298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45959.861533796298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45959.861533796298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45959.861533796298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45959.861533796298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45959.861533796298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45959.861533796298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45959.861533796298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45959.861533796298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45959.861533796298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45959.861533796298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45959.861533796298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45959.861533796298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45959.861533796298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45959.861533796298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45959.861533796298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45959.861533796298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45959.861533796298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45959.861533796298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45959.861533796298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45959.861533796298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45959.861533796298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45959.861533796298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45959.861533796298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45959.861533796298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45959.861533796298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45959.861533796298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45959.861533796298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45959.861533796298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45959.861533796298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45959.861533796298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45959.861533796298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45959.861533796298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45959.861533796298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45959.861533796298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45959.861533796298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45959.861533796298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45959.861533796298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45959.861533796298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45959.861533796298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45959.861533796298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45959.861533796298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45959.861533796298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45959.861533796298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45959.861533796298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45959.861533796298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45959.861533796298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45959.861533796298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45959.861533796298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45959.861533796298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45959.861533796298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45959.861533796298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45959.861533796298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45959.861533796298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45959.861533796298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45959.861533796298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45959.861533796298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45959.861533796298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45959.861533796298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45959.861533796298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45959.861533796298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45959.861533796298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45959.861533796298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45959.861533796298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45959.861533796298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45959.861533796298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45959.861533796298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45959.861533796298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45959.861533796298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45959.861533796298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45959.861533796298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45959.861533796298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45959.861533796298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45959.861533796298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45959.861533796298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45959.861533796298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45959.861533796298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45959.861533796298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45959.861533796298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45959.861533796298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45959.861533796298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45959.861533796298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45959.861533796298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45959.861533796298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45959.861533796298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45959.861533796298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45959.861533796298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45959.861533796298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45959.861533796298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45959.861533796298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45959.861533796298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45959.861533796298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45959.861533796298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45959.861533796298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45959.861533796298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45959.861533796298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45959.861533796298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45959.861533796298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45959.861533796298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45959.861533796298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45959.861533796298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45959.861533796298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45959.861533796298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45959.861533796298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45959.861533796298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45959.861533796298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45959.861533796298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45959.861533796298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45959.861533796298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45959.861533796298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45959.861533796298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45959.861533796298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45959.861533796298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45959.861533796298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45959.861533796298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45959.861533796298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45959.861533796298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45959.861533796298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45959.861533796298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45959.861533796298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45959.861533796298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45959.861533796298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45959.861533796298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45959.861533796298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45959.861533796298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45959.861533796298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45959.861533796298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45959.861533796298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45959.861533796298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45959.861533796298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45959.861533796298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45959.861533796298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45959.861533796298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45959.861533796298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45959.861533796298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45959.861533796298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45959.861533796298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45959.861533796298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45959.861533796298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45959.861533796298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45959.861533796298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45959.861533796298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45959.861533796298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45959.861533796298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45959.861533796298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45959.861533796298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45959.861533796298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45959.861533796298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45959.861533796298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45959.861533796298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45959.861533796298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45959.861533796298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45959.861533796298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45959.861533796298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45959.861533796298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45959.861533796298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45959.861533796298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45959.861533796298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45959.861533796298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45959.861533796298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45959.861533796298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45959.861533796298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45959.861533796298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45959.861533796298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45959.861533796298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45959.861533796298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45959.861533796298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45959.861533796298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45959.861533796298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45959.861533796298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45959.861533796298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45959.861533796298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45959.861533796298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I33" sqref="I3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6.1765277780068573E-2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45959.861533796298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45959.861533796298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45959.861533796298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45959.861533796298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45959.861533796298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45959.861533796298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45959.861533796298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45959.861533796298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45959.861533796298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45959.861533796298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45959.861533796298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45959.861533796298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45959.861533796298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45959.861533796298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45959.861533796298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45959.861533796298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45959.861533796298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45959.861533796298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45959.861533796298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45959.861533796298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45959.861533796298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45959.861533796298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45959.861533796298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45959.861533796298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45959.861533796298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45959.861533796298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45959.861533796298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45959.861533796298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45959.861533796298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45959.861533796298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45959.861533796298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45959.861533796298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45959.861533796298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45959.861533796298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45959.861533796298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45959.861533796298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45959.861533796298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45959.861533796298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45959.861533796298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45959.861533796298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45959.861533796298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45959.861533796298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45959.861533796298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45959.861533796298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45959.861533796298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45959.861533796298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45959.861533796298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45959.861533796298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45959.861533796298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45959.861533796298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45959.861533796298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45959.861533796298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45959.861533796298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45959.861533796298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45959.861533796298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45959.861533796298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45959.861533796298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45959.861533796298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45959.861533796298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45959.861533796298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45959.861533796298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45959.861533796298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45959.861533796298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45959.861533796298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45959.861533796298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45959.861533796298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45959.861533796298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45959.861533796298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45959.861533796298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45959.861533796298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45959.861533796298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45959.861533796298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45959.861533796298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45959.861533796298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45959.861533796298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45959.861533796298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45959.861533796298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45959.861533796298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45959.861533796298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45959.861533796298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45959.861533796298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45959.861533796298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45959.861533796298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45959.861533796298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45959.861533796298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45959.861533796298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45959.861533796298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45959.861533796298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45959.861533796298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45959.861533796298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45959.861533796298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45959.861533796298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45959.861533796298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45959.861533796298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45959.861533796298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45959.861533796298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45959.861533796298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45959.861533796298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45959.861533796298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45959.861533796298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45959.861533796298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45959.861533796298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45959.861533796298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45959.861533796298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45959.861533796298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45959.861533796298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45959.861533796298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45959.861533796298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45959.861533796298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45959.861533796298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45959.861533796298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45959.861533796298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45959.861533796298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45959.861533796298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45959.861533796298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45959.861533796298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45959.861533796298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45959.861533796298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45959.861533796298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45959.861533796298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45959.861533796298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45959.861533796298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45959.861533796298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45959.861533796298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45959.861533796298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45959.861533796298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45959.861533796298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45959.861533796298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45959.861533796298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45959.861533796298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45959.861533796298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45959.861533796298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45959.861533796298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45959.861533796298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45959.861533796298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45959.861533796298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45959.861533796298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45959.861533796298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45959.861533796298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45959.861533796298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45959.861533796298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45959.861533796298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45959.861533796298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45959.861533796298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45959.861533796298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45959.861533796298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45959.861533796298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45959.861533796298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45959.861533796298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45959.861533796298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45959.861533796298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45959.861533796298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45959.861533796298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45959.861533796298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45959.861533796298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45959.861533796298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45959.861533796298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45959.861533796298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45959.861533796298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45959.861533796298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45959.861533796298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45959.861533796298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45959.861533796298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45959.861533796298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45959.861533796298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45959.861533796298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45959.861533796298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45959.861533796298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45959.861533796298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45959.861533796298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45959.861533796298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45959.861533796298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45959.861533796298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45959.861533796298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45959.861533796298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45959.861533796298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45959.861533796298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45959.861533796298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45959.861533796298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45959.861533796298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45959.861533796298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45959.861533796298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45959.861533796298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45959.861533796298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45959.861533796298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45959.861533796298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45959.861533796298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45959.861533796298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45959.861533796298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45959.861533796298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45959.861533796298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45959.861533796298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45959.861533796298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45959.861533796298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45959.861533796298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45959.861533796298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45959.861533796298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45959.861533796298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45959.861533796298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45959.861533796298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45959.861533796298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45959.861533796298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45959.861533796298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45959.861533796298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45959.861533796298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45959.861533796298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45959.861533796298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45959.861533796298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45959.861533796298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45959.861533796298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45959.861533796298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45959.861533796298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45959.861533796298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45959.861533796298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45959.861533796298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45959.861533796298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45959.861533796298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45959.861533796298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45959.861533796298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45959.861533796298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45959.861533796298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45959.861533796298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45959.861533796298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45959.861533796298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45959.861533796298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45959.861533796298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45959.861533796298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45959.861533796298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45959.861533796298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45959.861533796298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45959.861533796298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45959.861533796298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45959.861533796298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45959.861533796298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45959.861533796298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45959.861533796298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45959.861533796298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45959.861533796298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45959.861533796298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45959.861533796298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45959.861533796298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45959.861533796298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45959.861533796298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45959.861533796298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45959.861533796298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45959.861533796298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45959.861533796298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45959.861533796298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45959.861533796298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45959.861533796298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45959.861533796298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45959.861533796298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45959.861533796298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45959.861533796298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45959.861533796298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45959.861533796298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45959.861533796298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45959.861533796298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45959.861533796298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45959.861533796298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45959.861533796298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45959.861533796298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45959.861533796298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45959.861533796298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45959.861533796298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45959.861533796298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45959.861533796298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45959.861533796298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45959.861533796298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45959.861533796298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45959.861533796298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45959.861533796298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45959.861533796298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45959.861533796298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45959.861533796298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45959.861533796298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45959.861533796298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45959.861533796298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45959.861533796298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45959.861533796298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45959.861533796298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45959.861533796298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45959.861533796298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45959.861533796298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45959.861533796298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45959.861533796298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45959.861533796298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45959.861533796298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45959.861533796298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45959.861533796298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45959.861533796298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45959.861533796298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45959.861533796298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45959.861533796298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45959.861533796298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45959.861533796298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45959.861533796298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45959.861533796298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45959.861533796298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45959.861533796298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45959.861533796298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45959.861533796298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45959.861533796298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45959.861533796298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45959.861533796298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45959.861533796298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45959.861533796298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45959.861533796298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45959.861533796298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45959.861533796298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45959.861533796298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45959.861533796298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45959.861533796298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45959.861533796298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45959.861533796298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45959.861533796298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45959.861533796298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45959.861533796298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45959.861533796298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45959.861533796298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45959.861533796298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45959.861533796298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45959.861533796298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45959.861533796298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45959.861533796298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45959.861533796298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45959.861533796298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45959.861533796298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45959.861533796298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45959.861533796298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45959.861533796298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45959.861533796298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45959.861533796298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45959.861533796298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45959.861533796298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45959.861533796298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45959.861533796298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45959.861533796298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45959.861533796298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45959.861533796298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45959.861533796298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45959.861533796298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45959.861533796298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45959.861533796298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45959.861533796298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45959.861533796298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45959.861533796298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45959.861533796298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45959.861533796298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45959.861533796298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45959.861533796298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45959.861533796298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45959.861533796298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45959.861533796298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45959.861533796298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45959.861533796298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45959.861533796298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45959.861533796298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45959.861533796298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45959.861533796298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45959.861533796298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45959.861533796298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45959.861533796298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45959.861533796298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45959.861533796298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45959.861533796298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45959.861533796298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45959.861533796298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45959.861533796298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45959.861533796298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45959.861533796298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45959.861533796298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45959.861533796298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45959.861533796298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45959.861533796298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45959.861533796298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45959.861533796298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45959.861533796298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45959.861533796298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45959.861533796298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45959.861533796298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45959.861533796298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45959.861533796298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45959.861533796298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45959.861533796298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45959.861533796298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45959.861533796298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45959.861533796298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45959.861533796298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45959.861533796298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45959.861533796298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45959.861533796298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45959.861533796298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45959.861533796298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45959.861533796298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45959.861533796298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45959.861533796298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45959.861533796298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45959.861533796298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45959.861533796298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45959.861533796298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45959.861533796298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45959.861533796298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45959.861533796298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45959.861533796298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45959.861533796298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45959.861533796298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45959.861533796298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45959.861533796298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45959.861533796298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45959.861533796298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45959.861533796298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45959.861533796298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45959.861533796298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45959.861533796298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45959.861533796298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45959.861533796298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45959.861533796298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45959.861533796298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45959.861533796298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45959.861533796298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45959.861533796298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45959.861533796298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45959.861533796298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45959.861533796298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45959.861533796298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45959.861533796298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45959.861533796298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45959.861533796298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45959.861533796298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45959.861533796298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45959.861533796298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45959.861533796298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45959.861533796298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45959.861533796298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45959.861533796298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45959.861533796298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45959.861533796298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45959.861533796298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45959.861533796298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45959.861533796298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45959.861533796298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45959.861533796298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45959.861533796298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45959.861533796298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45959.861533796298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45959.861533796298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45959.861533796298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45959.861533796298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45959.861533796298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45959.861533796298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45959.861533796298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45959.861533796298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45959.861533796298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45959.861533796298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45959.861533796298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45959.861533796298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45959.861533796298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45959.861533796298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45959.861533796298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45959.861533796298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45959.861533796298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45959.861533796298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45959.861533796298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45959.861533796298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45959.861533796298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45959.861533796298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45959.861533796298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45959.861533796298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45959.861533796298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45959.861533796298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45959.861533796298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45959.861533796298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45959.861533796298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45959.861533796298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45959.861533796298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45959.861533796298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45959.861533796298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45959.861533796298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45959.861533796298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45959.861533796298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45959.861533796298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45959.861533796298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45959.861533796298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45959.861533796298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45959.861533796298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45959.861533796298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45959.861533796298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45959.861533796298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45959.861533796298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45959.861533796298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45959.861533796298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45959.861533796298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45959.861533796298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45959.861533796298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45959.861533796298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45959.861533796298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45959.861533796298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45959.861533796298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45959.861533796298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45959.861533796298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45959.861533796298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45959.861533796298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45959.861533796298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45959.861533796298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45959.861533796298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45959.861533796298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45959.861533796298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45959.861533796298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45959.861533796298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45959.861533796298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45959.861533796298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45959.861533796298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45959.861533796298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45959.861533796298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45959.861533796298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45959.861533796298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45959.861533796298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45959.861533796298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45959.861533796298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45959.861533796298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45959.861533796298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45959.861533796298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45959.861533796298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45959.861533796298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45959.861533796298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45959.861533796298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45959.861533796298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45959.861533796298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45959.861533796298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45959.861533796298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45959.861533796298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45959.861533796298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45959.861533796298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45959.861533796298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45959.861533796298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45959.861533796298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45959.861533796298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45959.861533796298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45959.861533796298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45959.861533796298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45959.861533796298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45959.861533796298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45959.861533796298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45959.861533796298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45959.861533796298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45959.861533796298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45959.861533796298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45959.861533796298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45959.861533796298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45959.861533796298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45959.861533796298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45959.861533796298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45959.861533796298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45959.861533796298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45959.861533796298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45959.861533796298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45959.861533796298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45959.861533796298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45959.861533796298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45959.861533796298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45959.861533796298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45959.861533796298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45959.861533796298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45959.861533796298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45959.861533796298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45959.861533796298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45959.861533796298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45959.861533796298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45959.861533796298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45959.861533796298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45959.861533796298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45959.861533796298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45959.861533796298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45959.861533796298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45959.861533796298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45959.861533796298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45959.861533796298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45959.861533796298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45959.861533796298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45959.861533796298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45959.861533796298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45959.861533796298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45959.861533796298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45959.861533796298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45959.861533796298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45959.861533796298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45959.861533796298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45959.861533796298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45959.861533796298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45959.861533796298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45959.861533796298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45959.861533796298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45959.861533796298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45959.861533796298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45959.861533796298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45959.861533796298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45959.861533796298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45959.861533796298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45959.861533796298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45959.861533796298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45959.861533796298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45959.861533796298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45959.861533796298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45959.861533796298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45959.861533796298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45959.861533796298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45959.861533796298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45959.861533796298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45959.861533796298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45959.861533796298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45959.861533796298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45959.861533796298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45959.861533796298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45959.861533796298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45959.861533796298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45959.861533796298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45959.861533796298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45959.861533796298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45959.861533796298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45959.861533796298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45959.861533796298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45959.861533796298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45959.861533796298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45959.861533796298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45959.861533796298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45959.861533796298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45959.861533796298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45959.861533796298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45959.861533796298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45959.861533796298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45959.861533796298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45959.861533796298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45959.861533796298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45959.861533796298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45959.861533796298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45959.861533796298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45959.861533796298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45959.861533796298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45959.861533796298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45959.861533796298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45959.861533796298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45959.861533796298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45959.861533796298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45959.861533796298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45959.861533796298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45959.861533796298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45959.861533796298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45959.861533796298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45959.861533796298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45959.861533796298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45959.861533796298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45959.861533796298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45959.861533796298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45959.861533796298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45959.861533796298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45959.861533796298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45959.861533796298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45959.861533796298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45959.861533796298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45959.861533796298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45959.861533796298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45959.861533796298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45959.861533796298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45959.861533796298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45959.861533796298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45959.861533796298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45959.861533796298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45959.861533796298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45959.861533796298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45959.861533796298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45959.861533796298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45959.861533796298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45959.861533796298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45959.861533796298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45959.861533796298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45959.861533796298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45959.861533796298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45959.861533796298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45959.861533796298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45959.861533796298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45959.861533796298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45959.861533796298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45959.861533796298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45959.861533796298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45959.861533796298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45959.861533796298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45959.861533796298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45959.861533796298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45959.861533796298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45959.861533796298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45959.861533796298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45959.861533796298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45959.861533796298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45959.861533796298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45959.861533796298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45959.861533796298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45959.861533796298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45959.861533796298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45959.861533796298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45959.861533796298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45959.861533796298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45959.861533796298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45959.861533796298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45959.861533796298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45959.861533796298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45959.861533796298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45959.861533796298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45959.861533796298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45959.861533796298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45959.861533796298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45959.861533796298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45959.861533796298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45959.861533796298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45959.861533796298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45959.861533796298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45959.861533796298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45959.861533796298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45959.861533796298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45959.861533796298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45959.861533796298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45959.861533796298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45959.861533796298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45959.861533796298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45959.861533796298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45959.861533796298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45959.861533796298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45959.861533796298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45959.861533796298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45959.861533796298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45959.861533796298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45959.861533796298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45959.861533796298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45959.861533796298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45959.861533796298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45959.861533796298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45959.861533796298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45959.861533796298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45959.861533796298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45959.861533796298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45959.861533796298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45959.861533796298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45959.861533796298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45959.861533796298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45959.861533796298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45959.861533796298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45959.861533796298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45959.861533796298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45959.861533796298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45959.861533796298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45959.861533796298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45959.861533796298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45959.861533796298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45959.861533796298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45959.861533796298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45959.861533796298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45959.861533796298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45959.861533796298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45959.861533796298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45959.861533796298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45959.861533796298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45959.861533796298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45959.861533796298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45959.861533796298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45959.861533796298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45959.861533796298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45959.861533796298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45959.861533796298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45959.861533796298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45959.861533796298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45959.861533796298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45959.861533796298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45959.861533796298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45959.861533796298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45959.861533796298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45959.861533796298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45959.861533796298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45959.861533796298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45959.861533796298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45959.861533796298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45959.861533796298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45959.861533796298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45959.861533796298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45959.861533796298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45959.861533796298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45959.861533796298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45959.861533796298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45959.861533796298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45959.861533796298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45959.861533796298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45959.861533796298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45959.861533796298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45959.861533796298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45959.861533796298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45959.861533796298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45959.861533796298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45959.861533796298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45959.861533796298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45959.861533796298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45959.861533796298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45959.861533796298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45959.861533796298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45959.861533796298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45959.861533796298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45959.861533796298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45959.861533796298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45959.861533796298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45959.861533796298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45959.861533796298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45959.861533796298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45959.861533796298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45959.861533796298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45959.861533796298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45959.861533796298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45959.861533796298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45959.861533796298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45959.861533796298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45959.861533796298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45959.861533796298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45959.861533796298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45959.861533796298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45959.861533796298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45959.861533796298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45959.861533796298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45959.861533796298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45959.861533796298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45959.861533796298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45959.861533796298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45959.861533796298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45959.861533796298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45959.861533796298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45959.861533796298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45959.861533796298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45959.861533796298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45959.861533796298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45959.861533796298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45959.861533796298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45959.861533796298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45959.861533796298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45959.861533796298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45959.861533796298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45959.861533796298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45959.861533796298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45959.861533796298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45959.861533796298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45959.861533796298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45959.861533796298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45959.861533796298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45959.861533796298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45959.861533796298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45959.861533796298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45959.861533796298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45959.861533796298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45959.861533796298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45959.861533796298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45959.861533796298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45959.861533796298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45959.861533796298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45959.861533796298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45959.861533796298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45959.861533796298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45959.861533796298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45959.861533796298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45959.861533796298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45959.861533796298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45959.861533796298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45959.861533796298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45959.861533796298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45959.861533796298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45959.861533796298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45959.861533796298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45959.861533796298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45959.861533796298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45959.861533796298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45959.861533796298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45959.861533796298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45959.861533796298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45959.861533796298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45959.861533796298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45959.861533796298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45959.861533796298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45959.861533796298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45959.861533796298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45959.861533796298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45959.861533796298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45959.861533796298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45959.861533796298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45959.861533796298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45959.861533796298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45959.861533796298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45959.861533796298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45959.861533796298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45959.861533796298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45959.861533796298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45959.861533796298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45959.861533796298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45959.861533796298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45959.861533796298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45959.861533796298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45959.861533796298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45959.861533796298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45959.861533796298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45959.861533796298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45959.861533796298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45959.861533796298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45959.861533796298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45959.861533796298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45959.861533796298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45959.861533796298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45959.861533796298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45959.861533796298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45959.861533796298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45959.861533796298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45959.861533796298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45959.861533796298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45959.861533796298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45959.861533796298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45959.861533796298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45959.861533796298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45959.861533796298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45959.861533796298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45959.861533796298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45959.861533796298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45959.861533796298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45959.861533796298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45959.861533796298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45959.861533796298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45959.861533796298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45959.861533796298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45959.861533796298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45959.861533796298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45959.861533796298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45959.861533796298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45959.861533796298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45959.861533796298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45959.861533796298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45959.861533796298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45959.861533796298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45959.861533796298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45959.861533796298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45959.861533796298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45959.861533796298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45959.861533796298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45959.861533796298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45959.861533796298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45959.861533796298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45959.861533796298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45959.861533796298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45959.861533796298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45959.861533796298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45959.861533796298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45959.861533796298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45959.861533796298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45959.861533796298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45959.861533796298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45959.861533796298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45959.861533796298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45959.861533796298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45959.861533796298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45959.861533796298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45959.861533796298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45959.861533796298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45959.861533796298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45959.861533796298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45959.861533796298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45959.861533796298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45959.861533796298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45959.861533796298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45959.861533796298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45959.861533796298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45959.861533796298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45959.861533796298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45959.861533796298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45959.861533796298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45959.861533796298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45959.861533796298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45959.861533796298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45959.861533796298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45959.861533796298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45959.861533796298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45959.861533796298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45959.861533796298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45959.861533796298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45959.861533796298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45959.861533796298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45959.861533796298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45959.861533796298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45959.861533796298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45959.861533796298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45959.861533796298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45959.861533796298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45959.861533796298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45959.861533796298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45959.861533796298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45959.861533796298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45959.861533796298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45959.861533796298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45959.861533796298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45959.861533796298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45959.861533796298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45959.861533796298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45959.861533796298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45959.861533796298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45959.861533796298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45959.861533796298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45959.861533796298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45959.861533796298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45959.861533796298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45959.861533796298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45959.861533796298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45959.861533796298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45959.861533796298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45959.861533796298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45959.861533796298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45959.861533796298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45959.861533796298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45959.861533796298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45959.861533796298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45959.861533796298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45959.861533796298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45959.861533796298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45959.861533796298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45959.861533796298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45959.861533796298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45959.861533796298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45959.861533796298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45959.861533796298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45959.861533796298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45959.861533796298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45959.861533796298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45959.861533796298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45959.861533796298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45959.861533796298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45959.861533796298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45959.861533796298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45959.861533796298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45959.861533796298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45959.861533796298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45959.861533796298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45959.861533796298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45959.861533796298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45959.861533796298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45959.861533796298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45959.861533796298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45959.861533796298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45959.861533796298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45959.861533796298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45959.861533796298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45959.861533796298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45959.861533796298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45959.861533796298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45959.861533796298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45959.861533796298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45959.861533796298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45959.861533796298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45959.861533796298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45959.861533796298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45959.861533796298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45959.861533796298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45959.861533796298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45959.861533796298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45959.861533796298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45959.861533796298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45959.861533796298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45959.861533796298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45959.861533796298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45959.861533796298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45959.861533796298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45959.861533796298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45959.861533796298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45959.861533796298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45959.861533796298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45959.861533796298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45959.861533796298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45959.861533796298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45959.861533796298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45959.861533796298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45959.861533796298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45959.861533796298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45959.861533796298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45959.861533796298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45959.861533796298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45959.861533796298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45959.861533796298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45959.861533796298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45959.861533796298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45959.861533796298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45959.861533796298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45959.861533796298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45959.861533796298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45959.861533796298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45959.861533796298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45959.861533796298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45959.861533796298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45959.861533796298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45959.861533796298</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256.38081620370212</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R4</v>
      </c>
      <c r="C3" s="120">
        <v>1</v>
      </c>
      <c r="D3" s="121" t="s">
        <v>29253</v>
      </c>
      <c r="E3" s="98" t="s">
        <v>39021</v>
      </c>
      <c r="F3" s="123"/>
      <c r="G3" s="124">
        <f ca="1">IFERROR(NOW()-F3,"")</f>
        <v>45959.861533796298</v>
      </c>
      <c r="H3" s="123"/>
      <c r="I3" s="119" t="str">
        <f>IFERROR(VLOOKUP(D3,DB!A:F,6,0),"")</f>
        <v>SCECO</v>
      </c>
      <c r="J3" s="119" t="str">
        <f>IFERROR(VLOOKUP(D3,DB!A:G,7,0),"")</f>
        <v>Dead</v>
      </c>
      <c r="K3" s="125"/>
      <c r="L3" s="121" t="str">
        <f>IFERROR(VLOOKUP(D3,DB!A:I,9,0),"")</f>
        <v>Latis</v>
      </c>
    </row>
    <row r="4" spans="1:16" ht="15" customHeight="1">
      <c r="A4" s="119"/>
      <c r="B4" s="119" t="str">
        <f>IFERROR(VLOOKUP(D4,DB!A:K,11,0),"")</f>
        <v/>
      </c>
      <c r="C4" s="120"/>
      <c r="D4" s="121"/>
      <c r="E4" s="98"/>
      <c r="F4" s="123"/>
      <c r="G4" s="124">
        <f ca="1">IFERROR(NOW()-F4,"")</f>
        <v>45959.861533796298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45959.861533796298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45959.861533796298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45959.861533796298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45959.861533796298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45959.861533796298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45959.861533796298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45959.861533796298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45959.861533796298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45959.861533796298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45959.861533796298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45959.861533796298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45959.861533796298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45959.861533796298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45959.861533796298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45959.861533796298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45959.861533796298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45959.861533796298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45959.861533796298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45959.861533796298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45959.861533796298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45959.861533796298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45959.861533796298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45959.861533796298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45959.861533796298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45959.861533796298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45959.861533796298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45959.861533796298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45959.861533796298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45959.861533796298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45959.861533796298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45959.861533796298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45959.861533796298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45959.861533796298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45959.861533796298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45959.861533796298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45959.861533796298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45959.861533796298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45959.861533796298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45959.861533796298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45959.861533796298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45959.861533796298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45959.861533796298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45959.861533796298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45959.861533796298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45959.861533796298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45959.861533796298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45959.861533796298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45959.861533796298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45959.861533796298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45959.861533796298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45959.861533796298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45959.861533796298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45959.861533796298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45959.861533796298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45959.861533796298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45959.861533796298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45959.861533796298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45959.861533796298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45959.861533796298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45959.861533796298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45959.861533796298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45959.861533796298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45959.861533796298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45959.861533796298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45959.861533796298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45959.861533796298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45959.861533796298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45959.861533796298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45959.861533796298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45959.861533796298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45959.861533796298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45959.861533796298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45959.861533796298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45959.861533796298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45959.861533796298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45959.861533796298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45959.861533796298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45959.861533796298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45959.861533796298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45959.861533796298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45959.861533796298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45959.861533796298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45959.861533796298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45959.861533796298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45959.861533796298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45959.861533796298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45959.861533796298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45959.861533796298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45959.861533796298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45959.861533796298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45959.861533796298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45959.861533796298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45959.861533796298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45959.861533796298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45959.861533796298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45959.861533796298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45959.861533796298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45959.861533796298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45959.861533796298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45959.861533796298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45959.861533796298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45959.861533796298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45959.861533796298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45959.861533796298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45959.861533796298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45959.861533796298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45959.861533796298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45959.861533796298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45959.861533796298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45959.861533796298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45959.861533796298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45959.861533796298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45959.861533796298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45959.861533796298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45959.861533796298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45959.861533796298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45959.861533796298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45959.861533796298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45959.861533796298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45959.861533796298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45959.861533796298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45959.861533796298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45959.861533796298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45959.861533796298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45959.861533796298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45959.861533796298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45959.861533796298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45959.861533796298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45959.861533796298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45959.861533796298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45959.861533796298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45959.861533796298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45959.861533796298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45959.861533796298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45959.861533796298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45959.861533796298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45959.861533796298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45959.861533796298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45959.861533796298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45959.861533796298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45959.861533796298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45959.861533796298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45959.861533796298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45959.861533796298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45959.861533796298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45959.861533796298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45959.861533796298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45959.861533796298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45959.861533796298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45959.861533796298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45959.861533796298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45959.861533796298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45959.861533796298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45959.861533796298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45959.861533796298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45959.861533796298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45959.861533796298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45959.861533796298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45959.861533796298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45959.861533796298</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45959.861533796298</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68.029473611110006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39102</v>
      </c>
      <c r="F3" s="38">
        <v>45926.188877314817</v>
      </c>
      <c r="G3" s="144">
        <f t="shared" ref="G3" ca="1" si="0">IFERROR(NOW()-F3,"")</f>
        <v>33.672656481481681</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39102</v>
      </c>
      <c r="F4" s="153">
        <v>45948.661111111112</v>
      </c>
      <c r="G4" s="154">
        <f ca="1">IFERROR(NOW()-F4,"")</f>
        <v>11.200422685185913</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39102</v>
      </c>
      <c r="F5" s="153">
        <v>45959.68372685185</v>
      </c>
      <c r="G5" s="154">
        <f ca="1">IFERROR(NOW()-F5,"")</f>
        <v>0.17780694444809342</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8.5272222226194572E-2</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6.7563888893346302E-2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5.9635648147377651E-2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4.6441203703579959E-2</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c r="E12" s="152"/>
      <c r="F12" s="153"/>
      <c r="G12" s="154">
        <f ca="1">IFERROR(NOW()-F12,"")</f>
        <v>45959.861533796298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45959.861533796298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45959.861533796298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45959.861533796298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45959.861533796298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45959.861533796298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45959.861533796298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45959.861533796298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45959.861533796298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45959.861533796298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45959.861533796298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45959.861533796298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45959.861533796298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45959.861533796298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45959.861533796298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45959.861533796298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45959.861533796298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45959.861533796298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45959.861533796298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45959.861533796298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45959.861533796298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45959.861533796298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45959.861533796298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45959.861533796298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45959.861533796298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45959.861533796298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45959.861533796298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45959.861533796298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45959.861533796298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45959.861533796298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45959.861533796298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45959.861533796298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45959.861533796298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45959.861533796298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45959.861533796298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45959.861533796298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45959.861533796298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45959.861533796298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45959.861533796298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45959.861533796298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45959.861533796298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45959.861533796298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45959.861533796298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45959.861533796298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45959.861533796298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45959.861533796298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45959.861533796298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45959.861533796298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45959.861533796298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45959.861533796298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45959.861533796298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45959.861533796298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45959.861533796298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45959.861533796298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45959.861533796298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45959.861533796298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45959.861533796298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45959.861533796298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45959.861533796298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45959.861533796298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45959.861533796298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45959.861533796298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45959.861533796298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45959.861533796298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45959.861533796298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45959.861533796298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45959.861533796298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45959.861533796298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45959.861533796298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45959.861533796298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45959.861533796298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45959.861533796298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45959.861533796298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45959.861533796298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45959.861533796298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45959.861533796298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45959.861533796298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45959.861533796298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45959.861533796298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45959.861533796298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45959.861533796298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45959.861533796298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45959.861533796298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45959.861533796298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45959.861533796298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45959.861533796298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45959.861533796298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45959.861533796298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45959.861533796298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45959.861533796298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45959.861533796298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45959.861533796298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45959.861533796298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45959.861533796298</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45959.861533796298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45959.861533796298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45959.861533796298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45959.861533796298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45959.861533796298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45959.861533796298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45959.861533796298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45959.861533796298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45959.861533796298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45959.861533796298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45959.861533796298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45959.861533796298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45959.861533796298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45959.861533796298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45959.861533796298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45959.861533796298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45959.861533796298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45959.861533796298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45959.861533796298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45959.861533796298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45959.861533796298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45959.861533796298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45959.861533796298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45959.861533796298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45959.861533796298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45959.861533796298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45959.861533796298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45959.861533796298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45959.861533796298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45959.861533796298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45959.861533796298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45959.861533796298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45959.861533796298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45959.861533796298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45959.861533796298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45959.861533796298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45959.861533796298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45959.861533796298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45959.861533796298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45959.861533796298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45959.861533796298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45959.861533796298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45959.861533796298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45959.861533796298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45959.861533796298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45959.861533796298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45959.861533796298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45959.861533796298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45959.861533796298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45959.861533796298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45959.861533796298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45959.861533796298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45959.861533796298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45959.861533796298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45959.861533796298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45959.861533796298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45959.861533796298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45959.861533796298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45959.861533796298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45959.861533796298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45959.861533796298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45959.861533796298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45959.861533796298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45959.861533796298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45959.861533796298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45959.861533796298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45959.861533796298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45959.861533796298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45959.861533796298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45959.861533796298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45959.861533796298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45959.861533796298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45959.861533796298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45959.861533796298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45959.861533796298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45959.861533796298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45959.861533796298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45959.861533796298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45959.861533796298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45959.861533796298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45959.861533796298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45959.861533796298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45959.861533796298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45959.861533796298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45959.861533796298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45959.861533796298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45959.861533796298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45959.861533796298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45959.861533796298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45959.861533796298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45959.861533796298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45959.861533796298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45959.861533796298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45959.861533796298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45959.861533796298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45959.861533796298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45959.861533796298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45959.861533796298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45959.861533796298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45959.861533796298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45959.861533796298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45959.861533796298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45959.861533796298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45959.861533796298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45959.861533796298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45959.861533796298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45959.861533796298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45959.861533796298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45959.861533796298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45959.861533796298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45959.861533796298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45959.861533796298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45959.861533796298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45959.861533796298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45959.861533796298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45959.861533796298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45959.861533796298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45959.861533796298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45959.861533796298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45959.861533796298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45959.861533796298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45959.861533796298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45959.861533796298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45959.861533796298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45959.861533796298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45959.861533796298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45959.861533796298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45959.861533796298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45959.861533796298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45959.861533796298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45959.861533796298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45959.861533796298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45959.861533796298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45959.861533796298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45959.861533796298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45959.861533796298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45959.861533796298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45959.861533796298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45959.861533796298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45959.861533796298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45959.861533796298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45959.861533796298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45959.861533796298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45959.861533796298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45959.861533796298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45959.861533796298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45959.861533796298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45959.861533796298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45959.861533796298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45959.861533796298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45959.861533796298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45959.861533796298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45959.861533796298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45959.861533796298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45959.861533796298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45959.861533796298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45959.861533796298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45959.861533796298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45959.861533796298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45959.861533796298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45959.861533796298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45959.861533796298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45959.861533796298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45959.861533796298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45959.861533796298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45959.861533796298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45959.861533796298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45959.861533796298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45959.861533796298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45959.861533796298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45959.861533796298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45959.861533796298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45959.861533796298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45959.861533796298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45959.861533796298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45959.861533796298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45959.861533796298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45959.861533796298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45959.861533796298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45959.861533796298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45959.861533796298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45959.861533796298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45959.861533796298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45959.861533796298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45959.861533796298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45959.861533796298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45959.861533796298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45959.861533796298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45959.861533796298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45959.861533796298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45959.861533796298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45959.861533796298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45959.861533796298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45959.861533796298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45959.861533796298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45959.861533796298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45959.861533796298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45959.861533796298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45959.861533796298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45959.861533796298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45959.861533796298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45959.861533796298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45959.861533796298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45959.861533796298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45959.861533796298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45959.861533796298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45959.861533796298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45959.861533796298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45959.861533796298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45959.861533796298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45959.861533796298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45959.861533796298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45959.861533796298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45959.861533796298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45959.861533796298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45959.861533796298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45959.861533796298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45959.861533796298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45959.861533796298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45959.861533796298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45959.861533796298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45959.861533796298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45959.861533796298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45959.861533796298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45959.861533796298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45959.861533796298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45959.861533796298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45959.861533796298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45959.861533796298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45959.861533796298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45959.861533796298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45959.861533796298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45959.861533796298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45959.861533796298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45959.861533796298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45959.861533796298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45959.861533796298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45959.861533796298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45959.861533796298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45959.861533796298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45959.861533796298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45959.861533796298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45959.861533796298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45959.861533796298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45959.861533796298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45959.861533796298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45959.861533796298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45959.861533796298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45959.861533796298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45959.861533796298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45959.861533796298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45959.861533796298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45959.861533796298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45959.861533796298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45959.861533796298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45959.861533796298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45959.861533796298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45959.861533796298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45959.861533796298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45959.861533796298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45959.861533796298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45959.861533796298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45959.861533796298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45959.861533796298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45959.861533796298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45959.861533796298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45959.861533796298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45959.861533796298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45959.861533796298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45959.861533796298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45959.861533796298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45959.861533796298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45959.861533796298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45959.861533796298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45959.861533796298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45959.861533796298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45959.861533796298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45959.861533796298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45959.861533796298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45959.861533796298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45959.861533796298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45959.861533796298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45959.861533796298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45959.861533796298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45959.861533796298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45959.861533796298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45959.861533796298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45959.861533796298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45959.861533796298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45959.861533796298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45959.861533796298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45959.861533796298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45959.861533796298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45959.861533796298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45959.861533796298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45959.861533796298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45959.861533796298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45959.861533796298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45959.861533796298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45959.861533796298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45959.861533796298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45959.861533796298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45959.861533796298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45959.861533796298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45959.861533796298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45959.861533796298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45959.861533796298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45959.861533796298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45959.861533796298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45959.861533796298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45959.861533796298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45959.861533796298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45959.861533796298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45959.861533796298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45959.861533796298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45959.861533796298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45959.861533796298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45959.861533796298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45959.861533796298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45959.861533796298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45959.861533796298</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45959.861533796298</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45959.861533796298</v>
      </c>
      <c r="H3" s="107"/>
      <c r="I3" s="103"/>
      <c r="J3" s="102"/>
      <c r="K3" s="108"/>
      <c r="L3" s="109" t="str">
        <f>IFERROR(VLOOKUP(D3,DB!A:I,9,0),"")</f>
        <v/>
      </c>
    </row>
    <row r="4" spans="1:16383" ht="31.5" customHeight="1">
      <c r="A4" s="104"/>
      <c r="B4" s="103" t="str">
        <f>IFERROR(VLOOKUP(D4,DB!A:K,11,0),"")</f>
        <v>R6</v>
      </c>
      <c r="C4" s="105"/>
      <c r="D4" s="170" t="s">
        <v>30865</v>
      </c>
      <c r="E4" s="106"/>
      <c r="F4" s="107"/>
      <c r="G4" s="77">
        <f ca="1">IFERROR(NOW()-F4,"-")</f>
        <v>45959.861533796298</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03"/>
      <c r="E5" s="106"/>
      <c r="F5" s="107"/>
      <c r="G5" s="77">
        <f ca="1">IFERROR(NOW()-F5,"-")</f>
        <v>45959.861533796298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45959.861533796298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45959.861533796298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45959.861533796298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45959.861533796298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45959.861533796298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45959.861533796298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45959.861533796298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45959.861533796298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45959.861533796298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45959.861533796298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45959.861533796298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45959.861533796298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45959.861533796298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45959.861533796298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45959.861533796298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45959.861533796298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45959.861533796298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45959.861533796298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45959.861533796298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45959.861533796298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45959.861533796298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45959.861533796298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45959.861533796298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45959.861533796298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45959.861533796298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45959.861533796298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45959.861533796298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45959.861533796298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45959.861533796298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45959.861533796298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45959.861533796298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45959.861533796298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45959.861533796298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45959.861533796298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45959.861533796298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45959.861533796298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45959.861533796298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45959.861533796298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45959.861533796298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45959.861533796298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45959.861533796298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45959.861533796298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45959.861533796298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45959.861533796298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45959.861533796298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45959.861533796298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45959.861533796298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45959.861533796298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45959.861533796298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45959.861533796298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45959.861533796298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45959.861533796298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45959.861533796298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45959.861533796298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45959.861533796298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45959.861533796298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45959.861533796298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45959.861533796298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45959.861533796298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45959.861533796298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45959.861533796298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45959.861533796298</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2025-10-29T17:41:26Z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