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05" documentId="120_S{2AC9BD13-BADA-5192-A53E-5A8FF88502F6}" xr6:coauthVersionLast="47" xr6:coauthVersionMax="47" xr10:uidLastSave="{2C79B8F8-7AE7-42D8-AAB0-CB4E28FB97F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<sst xmlns="http://schemas.openxmlformats.org/spreadsheetml/2006/main" count="180293" uniqueCount="39130">
  <si>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</si>
  <si>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</si>
  <si>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</si>
  <si>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</si>
  <si>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</si>
  <si>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</si>
  <si>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</si>
  <si>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</si>
  <si>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</si>
  <si>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</si>
  <si>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</si>
  <si>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</si>
  <si>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</si>
  <si>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</si>
  <si>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</si>
  <si>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</si>
  <si>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</si>
  <si>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</si>
  <si>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</si>
  <si>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</si>
  <si>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</si>
  <si>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</si>
  <si>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</si>
  <si>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</si>
  <si>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</si>
  <si>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</si>
  <si>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</si>
  <si>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</si>
  <si>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</si>
  <si>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</si>
  <si>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</si>
  <si>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</si>
  <si>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</si>
  <si>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</si>
  <si>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</si>
  <si>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</si>
  <si>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</si>
  <si>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</si>
  <si>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</si>
  <si>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</si>
  <si>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</si>
  <si>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</si>
  <si>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</si>
  <si>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</si>
  <si>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</si>
  <si>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</si>
  <si>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</si>
  <si>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</si>
  <si>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</si>
  <si>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</si>
  <si>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</si>
  <si>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</si>
  <si>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</si>
  <si>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</si>
  <si>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</si>
  <si>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</si>
  <si>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</si>
  <si>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</si>
  <si>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</si>
  <si>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</si>
  <si>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</si>
  <si>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</si>
  <si>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</si>
  <si>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</si>
  <si>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</si>
  <si>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</si>
  <si>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</si>
  <si>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</si>
  <si>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</si>
  <si>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</si>
  <si>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</si>
  <si>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</si>
  <si>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</si>
  <si>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</si>
  <si>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</si>
  <si>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</si>
  <si>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</si>
  <si>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</si>
  <si>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</si>
  <si>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</si>
  <si>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</si>
  <si>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</si>
  <si>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</si>
  <si>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</si>
  <si>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</si>
  <si>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</si>
  <si>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</si>
  <si>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</si>
  <si>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</si>
  <si>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</si>
  <si>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</si>
  <si>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</si>
  <si>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</si>
  <si>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</si>
  <si>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</si>
  <si>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</si>
  <si>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</si>
  <si>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</si>
  <si>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</si>
  <si>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</si>
  <si>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</si>
  <si>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</si>
  <si>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</si>
  <si>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</si>
  <si>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</si>
  <si>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</si>
  <si>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</si>
  <si>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</si>
  <si>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</si>
  <si>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</si>
  <si>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</si>
  <si>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</si>
  <si>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</si>
  <si>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</si>
  <si>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</si>
  <si>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</si>
  <si>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</si>
  <si>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</si>
  <si>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</si>
  <si>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</si>
  <si>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</si>
  <si>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</si>
  <si>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</si>
  <si>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</si>
  <si>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</si>
  <si>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</si>
  <si>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</si>
  <si>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</si>
  <si>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</si>
  <si>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</si>
  <si>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</si>
  <si>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</si>
  <si>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</si>
  <si>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</si>
  <si>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</si>
  <si>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</si>
  <si>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</si>
  <si>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</si>
  <si>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</si>
  <si>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</si>
  <si>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</si>
  <si>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</si>
  <si>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</si>
  <si>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</si>
  <si>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</si>
  <si>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</si>
  <si>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</si>
  <si>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</si>
  <si>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</si>
  <si>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</si>
  <si>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</si>
  <si>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</si>
  <si>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</si>
  <si>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</si>
  <si>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</si>
  <si>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</si>
  <si>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</si>
  <si>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</si>
  <si>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</si>
  <si>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</si>
  <si>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</si>
  <si>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</si>
  <si>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</si>
  <si>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</si>
  <si>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</si>
  <si>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</si>
  <si>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</si>
  <si>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</si>
  <si>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</si>
  <si>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</si>
  <si>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</si>
  <si>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</si>
  <si>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</si>
  <si>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</si>
  <si>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</si>
  <si>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</si>
  <si>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</si>
  <si>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</si>
  <si>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</si>
  <si>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</si>
  <si>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</si>
  <si>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</si>
  <si>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</si>
  <si>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</si>
  <si>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</si>
  <si>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</si>
  <si>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</si>
  <si>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</si>
  <si>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</si>
  <si>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</si>
  <si>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</si>
  <si>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</si>
  <si>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</si>
  <si>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</si>
  <si>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</si>
  <si>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</si>
  <si>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</si>
  <si>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</si>
  <si>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</si>
  <si>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</si>
  <si>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</si>
  <si>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</si>
  <si>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</si>
  <si>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</si>
  <si>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</si>
  <si>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</si>
  <si>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</si>
  <si>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</si>
  <si>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</si>
  <si>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</si>
  <si>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</si>
  <si>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</si>
  <si>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</si>
  <si>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</si>
  <si>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</si>
  <si>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</si>
  <si>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</si>
  <si>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</si>
  <si>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</si>
  <si>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</si>
  <si>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</si>
  <si>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</si>
  <si>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</si>
  <si>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</si>
  <si>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</si>
  <si>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</si>
  <si>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</si>
  <si>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</si>
  <si>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</si>
  <si>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</si>
  <si>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</si>
  <si>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</si>
  <si>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</si>
  <si>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</si>
  <si>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</si>
  <si>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</si>
  <si>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</si>
  <si>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</si>
  <si>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</si>
  <si>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</si>
  <si>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</si>
  <si>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</si>
  <si>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</si>
  <si>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</si>
  <si>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</si>
  <si>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</si>
  <si>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</si>
  <si>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</si>
  <si>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</si>
  <si>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</si>
  <si>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</si>
  <si>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</si>
  <si>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</si>
  <si>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</si>
  <si>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</si>
  <si>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</si>
  <si>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</si>
  <si>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</si>
  <si>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</si>
  <si>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</si>
  <si>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</si>
  <si>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</si>
  <si>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</si>
  <si>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</si>
  <si>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</si>
  <si>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</si>
  <si>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</si>
  <si>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</si>
  <si>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</si>
  <si>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</si>
  <si>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</si>
  <si>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</si>
  <si>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</si>
  <si>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</si>
  <si>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</si>
  <si>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</si>
  <si>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</si>
  <si>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</si>
  <si>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</si>
  <si>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</si>
  <si>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</si>
  <si>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</si>
  <si>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</si>
  <si>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</si>
  <si>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</si>
  <si>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</si>
  <si>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</si>
  <si>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</si>
  <si>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</si>
  <si>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</si>
  <si>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</si>
  <si>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</si>
  <si>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</si>
  <si>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</si>
  <si>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</si>
  <si>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</si>
  <si>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</si>
  <si>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</si>
  <si>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</si>
  <si>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</si>
  <si>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</si>
  <si>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</si>
  <si>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</si>
  <si>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</si>
  <si>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</si>
  <si>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</si>
  <si>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</si>
  <si>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</si>
  <si>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</si>
  <si>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</si>
  <si>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</si>
  <si>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</si>
  <si>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</si>
  <si>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</si>
  <si>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</si>
  <si>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</si>
  <si>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</si>
  <si>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</si>
  <si>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</si>
  <si>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</si>
  <si>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</si>
  <si>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</si>
  <si>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</si>
  <si>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</si>
  <si>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</si>
  <si>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</si>
  <si>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</si>
  <si>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</si>
  <si>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</si>
  <si>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</si>
  <si>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</si>
  <si>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</si>
  <si>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</si>
  <si>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</si>
  <si>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</si>
  <si>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</si>
  <si>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</si>
  <si>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</si>
  <si>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</si>
  <si>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</si>
  <si>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</si>
  <si>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</si>
  <si>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</si>
  <si>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</si>
  <si>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</si>
  <si>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</si>
  <si>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</si>
  <si>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</si>
  <si>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</si>
  <si>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</si>
  <si>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</si>
  <si>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</si>
  <si>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</si>
  <si>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</si>
  <si>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</si>
  <si>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</si>
  <si>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</si>
  <si>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</si>
  <si>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</si>
  <si>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</si>
  <si>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</si>
  <si>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</si>
  <si>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</si>
  <si>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</si>
  <si>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</si>
  <si>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</si>
  <si>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</si>
  <si>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</si>
  <si>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</si>
  <si>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</si>
  <si>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</si>
  <si>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</si>
  <si>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</si>
  <si>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</si>
  <si>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</si>
  <si>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</si>
  <si>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</si>
  <si>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</si>
  <si>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</si>
  <si>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</si>
  <si>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</si>
  <si>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</si>
  <si>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</si>
  <si>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</si>
  <si>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</si>
  <si>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</si>
  <si>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</si>
  <si>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</si>
  <si>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</si>
  <si>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</si>
  <si>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</si>
  <si>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</si>
  <si>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</si>
  <si>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</si>
  <si>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</si>
  <si>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</si>
  <si>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</si>
  <si>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</si>
  <si>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</si>
  <si>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</si>
  <si>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</si>
  <si>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</si>
  <si>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</si>
  <si>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</si>
  <si>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</si>
  <si>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</si>
  <si>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</si>
  <si>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</si>
  <si>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</si>
  <si>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</si>
  <si>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</si>
  <si>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</si>
  <si>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</si>
  <si>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</si>
  <si>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</si>
  <si>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</si>
  <si>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</si>
  <si>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</si>
  <si>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</si>
  <si>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</si>
  <si>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</si>
  <si>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</si>
  <si>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</si>
  <si>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</si>
  <si>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</si>
  <si>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</si>
  <si>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</si>
  <si>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</si>
  <si>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</si>
  <si>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</si>
  <si>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</si>
  <si>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</si>
  <si>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</si>
  <si>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</si>
  <si>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</si>
  <si>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</si>
  <si>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</si>
  <si>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</si>
  <si>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</si>
  <si>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</si>
  <si>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</si>
  <si>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</si>
  <si>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</si>
  <si>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</si>
  <si>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</si>
  <si>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</si>
  <si>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</si>
  <si>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</si>
  <si>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</si>
  <si>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</si>
  <si>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</si>
  <si>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</si>
  <si>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</si>
  <si>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</si>
  <si>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</si>
  <si>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</si>
  <si>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</si>
  <si>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</si>
  <si>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</si>
  <si>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</si>
  <si>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</si>
  <si>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</si>
  <si>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</si>
  <si>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</si>
  <si>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</si>
  <si>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</si>
  <si>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</si>
  <si>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</si>
  <si>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</si>
  <si>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</si>
  <si>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</si>
  <si>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</si>
  <si>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</si>
  <si>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</si>
  <si>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</si>
  <si>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</si>
  <si>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</si>
  <si>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</si>
  <si>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</si>
  <si>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</si>
  <si>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</si>
  <si>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</si>
  <si>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</si>
  <si>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</si>
  <si>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</si>
  <si>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</si>
  <si>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</si>
  <si>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</si>
  <si>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</si>
  <si>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</si>
  <si>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</si>
  <si>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</si>
  <si>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</si>
  <si>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</si>
  <si>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</si>
  <si>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</si>
  <si>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</si>
  <si>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</si>
  <si>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</si>
  <si>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</si>
  <si>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</si>
  <si>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</si>
  <si>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</si>
  <si>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</si>
  <si>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</si>
  <si>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</si>
  <si>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</si>
  <si>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</si>
  <si>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</si>
  <si>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</si>
  <si>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</si>
  <si>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</si>
  <si>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</si>
  <si>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</si>
  <si>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</si>
  <si>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</si>
  <si>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</si>
  <si>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</si>
  <si>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</si>
  <si>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</si>
  <si>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</si>
  <si>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</si>
  <si>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</si>
  <si>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</si>
  <si>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</si>
  <si>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</si>
  <si>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</si>
  <si>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</si>
  <si>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</si>
  <si>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</si>
  <si>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</si>
  <si>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</si>
  <si>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</si>
  <si>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</si>
  <si>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</si>
  <si>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</si>
  <si>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</si>
  <si>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</si>
  <si>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</si>
  <si>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</si>
  <si>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</si>
  <si>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</si>
  <si>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</si>
  <si>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</si>
  <si>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</si>
  <si>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</si>
  <si>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</si>
  <si>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</si>
  <si>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</si>
  <si>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</si>
  <si>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</si>
  <si>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</si>
  <si>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</si>
  <si>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</si>
  <si>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</si>
  <si>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</si>
  <si>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</si>
  <si>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</si>
  <si>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</si>
  <si>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</si>
  <si>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</si>
  <si>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</si>
  <si>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</si>
  <si>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</si>
  <si>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</si>
  <si>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</si>
  <si>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</si>
  <si>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</si>
  <si>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</si>
  <si>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</si>
  <si>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</si>
  <si>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</si>
  <si>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</si>
  <si>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</si>
  <si>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</si>
  <si>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</si>
  <si>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</si>
  <si>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</si>
  <si>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</si>
  <si>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</si>
  <si>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</si>
  <si>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</si>
  <si>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</si>
  <si>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</si>
  <si>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</si>
  <si>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</si>
  <si>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</si>
  <si>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</si>
  <si>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</si>
  <si>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</si>
  <si>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</si>
  <si>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</si>
  <si>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</si>
  <si>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</si>
  <si>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</si>
  <si>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</si>
  <si>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</si>
  <si>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</si>
  <si>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</si>
  <si>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</si>
  <si>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</si>
  <si>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</si>
  <si>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</si>
  <si>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</si>
  <si>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</si>
  <si>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</si>
  <si>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</si>
  <si>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</si>
  <si>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</si>
  <si>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</si>
  <si>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</si>
  <si>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</si>
  <si>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</si>
  <si>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</si>
  <si>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</si>
  <si>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</si>
  <si>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</si>
  <si>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</si>
  <si>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</si>
  <si>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</si>
  <si>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</si>
  <si>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</si>
  <si>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</si>
  <si>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</si>
  <si>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</si>
  <si>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</si>
  <si>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</si>
  <si>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</si>
  <si>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</si>
  <si>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</si>
  <si>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</si>
  <si>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</si>
  <si>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</si>
  <si>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</si>
  <si>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</si>
  <si>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</si>
  <si>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</si>
  <si>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</si>
  <si>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</si>
  <si>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</si>
  <si>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</si>
  <si>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</si>
  <si>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</si>
  <si>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</si>
  <si>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</si>
  <si>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</si>
  <si>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</si>
  <si>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</si>
  <si>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</si>
  <si>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</si>
  <si>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</si>
  <si>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</si>
  <si>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</si>
  <si>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</si>
  <si>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</si>
  <si>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</si>
  <si>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</si>
  <si>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</si>
  <si>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</si>
  <si>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</si>
  <si>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</si>
  <si>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</si>
  <si>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</si>
  <si>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</si>
  <si>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</si>
  <si>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</si>
  <si>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</si>
  <si>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</si>
  <si>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</si>
  <si>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</si>
  <si>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</si>
  <si>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</si>
  <si>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</si>
  <si>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</si>
  <si>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</si>
  <si>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</si>
  <si>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</si>
  <si>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</si>
  <si>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</si>
  <si>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</si>
  <si>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</si>
  <si>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</si>
  <si>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</si>
  <si>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</si>
  <si>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</si>
  <si>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</si>
  <si>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</si>
  <si>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</si>
  <si>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</si>
  <si>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</si>
  <si>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</si>
  <si>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</si>
  <si>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</si>
  <si>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</si>
  <si>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</si>
  <si>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</si>
  <si>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</si>
  <si>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</si>
  <si>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</si>
  <si>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</si>
  <si>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</si>
  <si>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</si>
  <si>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</si>
  <si>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</si>
  <si>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</si>
  <si>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</si>
  <si>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</si>
  <si>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</si>
  <si>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</si>
  <si>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</si>
  <si>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</si>
  <si>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</si>
  <si>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</si>
  <si>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</si>
  <si>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</si>
  <si>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</si>
  <si>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</si>
  <si>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</si>
  <si>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</si>
  <si>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</si>
  <si>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</si>
  <si>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</si>
  <si>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</si>
  <si>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</si>
  <si>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</si>
  <si>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</si>
  <si>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</si>
  <si>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</si>
  <si>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</si>
  <si>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</si>
  <si>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</si>
  <si>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</si>
  <si>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</si>
  <si>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</si>
  <si>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</si>
  <si>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</si>
  <si>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</si>
  <si>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</si>
  <si>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</si>
  <si>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</si>
  <si>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</si>
  <si>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</si>
  <si>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</si>
  <si>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</si>
  <si>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</si>
  <si>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</si>
  <si>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</si>
  <si>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</si>
  <si>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</si>
  <si>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</si>
  <si>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</si>
  <si>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</si>
  <si>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</si>
  <si>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</si>
  <si>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</si>
  <si>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</si>
  <si>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</si>
  <si>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</si>
  <si>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</si>
  <si>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</si>
  <si>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</si>
  <si>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</si>
  <si>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</si>
  <si>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</si>
  <si>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</si>
  <si>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</si>
  <si>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</si>
  <si>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</si>
  <si>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</si>
  <si>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</si>
  <si>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</si>
  <si>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</si>
  <si>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</si>
  <si>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</si>
  <si>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</si>
  <si>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</si>
  <si>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</si>
  <si>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</si>
  <si>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</si>
  <si>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</si>
  <si>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</si>
  <si>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</si>
  <si>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</si>
  <si>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</si>
  <si>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</si>
  <si>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</si>
  <si>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</si>
  <si>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</si>
  <si>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</si>
  <si>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</si>
  <si>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</si>
  <si>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</si>
  <si>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</si>
  <si>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</si>
  <si>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</si>
  <si>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</si>
  <si>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</si>
  <si>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</si>
  <si>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</si>
  <si>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</si>
  <si>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</si>
  <si>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</si>
  <si>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</si>
  <si>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</si>
  <si>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</si>
  <si>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</si>
  <si>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</si>
  <si>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</si>
  <si>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</si>
  <si>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</si>
  <si>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</si>
  <si>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</si>
  <si>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</si>
  <si>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</si>
  <si>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</si>
  <si>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</si>
  <si>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</si>
  <si>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</si>
  <si>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</si>
  <si>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</si>
  <si>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</si>
  <si>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</si>
  <si>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</si>
  <si>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</si>
  <si>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</si>
  <si>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</si>
  <si>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</si>
  <si>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</si>
  <si>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</si>
  <si>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</si>
  <si>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</si>
  <si>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</si>
  <si>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</si>
  <si>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</si>
  <si>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</si>
  <si>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</si>
  <si>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</si>
  <si>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</si>
  <si>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</si>
  <si>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</si>
  <si>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</si>
  <si>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</si>
  <si>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</si>
  <si>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</si>
  <si>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</si>
  <si>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</si>
  <si>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</si>
  <si>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</si>
  <si>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</si>
  <si>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</si>
  <si>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</si>
  <si>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</si>
  <si>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</si>
  <si>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</si>
  <si>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</si>
  <si>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</si>
  <si>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</si>
  <si>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</si>
  <si>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</si>
  <si>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</si>
  <si>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</si>
  <si>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</si>
  <si>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</si>
  <si>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</si>
  <si>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</si>
  <si>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</si>
  <si>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</si>
  <si>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</si>
  <si>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</si>
  <si>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</si>
  <si>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</si>
  <si>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</si>
  <si>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</si>
  <si>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</si>
  <si>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</si>
  <si>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</si>
  <si>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</si>
  <si>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</si>
  <si>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</si>
  <si>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</si>
  <si>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</si>
  <si>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</si>
  <si>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</si>
  <si>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</si>
  <si>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</si>
  <si>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</si>
  <si>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</si>
  <si>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</si>
  <si>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</si>
  <si>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</si>
  <si>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</si>
  <si>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</si>
  <si>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</si>
  <si>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</si>
  <si>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</si>
  <si>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</si>
  <si>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</si>
  <si>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</si>
  <si>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</si>
  <si>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</si>
  <si>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</si>
  <si>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</si>
  <si>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</si>
  <si>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</si>
  <si>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</si>
  <si>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</si>
  <si>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</si>
  <si>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</si>
  <si>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</si>
  <si>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</si>
  <si>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</si>
  <si>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</si>
  <si>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</si>
  <si>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</si>
  <si>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</si>
  <si>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</si>
  <si>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</si>
  <si>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</si>
  <si>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</si>
  <si>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</si>
  <si>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</si>
  <si>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</si>
  <si>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</si>
  <si>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</si>
  <si>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</si>
  <si>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</si>
  <si>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</si>
  <si>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</si>
  <si>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</si>
  <si>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</si>
  <si>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</si>
  <si>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</si>
  <si>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</si>
  <si>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</si>
  <si>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</si>
  <si>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</si>
  <si>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</si>
  <si>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</si>
  <si>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</si>
  <si>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</si>
  <si>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</si>
  <si>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</si>
  <si>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</si>
  <si>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</si>
  <si>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</si>
  <si>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</si>
  <si>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</si>
  <si>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</si>
  <si>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</si>
  <si>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</si>
  <si>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</si>
  <si>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</si>
  <si>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</si>
  <si>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</si>
  <si>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</si>
  <si>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</si>
  <si>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</si>
  <si>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</si>
  <si>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</si>
  <si>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</si>
  <si>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</si>
  <si>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</si>
  <si>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</si>
  <si>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</si>
  <si>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</si>
  <si>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</si>
  <si>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</si>
  <si>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</si>
  <si>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</si>
  <si>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</si>
  <si>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</si>
  <si>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</si>
  <si>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</si>
  <si>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</si>
  <si>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</si>
  <si>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</si>
  <si>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</si>
  <si>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</si>
  <si>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</si>
  <si>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</si>
  <si>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</si>
  <si>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</si>
  <si>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</si>
  <si>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</si>
  <si>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</si>
  <si>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</si>
  <si>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</si>
  <si>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</si>
  <si>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</si>
  <si>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</si>
  <si>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</si>
  <si>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</si>
  <si>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</si>
  <si>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</si>
  <si>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</si>
  <si>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</si>
  <si>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</si>
  <si>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</si>
  <si>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</si>
  <si>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</si>
  <si>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</si>
  <si>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</si>
  <si>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</si>
  <si>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</si>
  <si>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</si>
  <si>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</si>
  <si>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</si>
  <si>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</si>
  <si>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</si>
  <si>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</si>
  <si>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</si>
  <si>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</si>
  <si>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</si>
  <si>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</si>
  <si>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</si>
  <si>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</si>
  <si>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</si>
  <si>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</si>
  <si>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</si>
  <si>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</si>
  <si>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</si>
  <si>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</si>
  <si>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</si>
  <si>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</si>
  <si>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</si>
  <si>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</si>
  <si>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</si>
  <si>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</si>
  <si>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</si>
  <si>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</si>
  <si>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</si>
  <si>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</si>
  <si>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</si>
  <si>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</si>
  <si>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</si>
  <si>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</si>
  <si>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</si>
  <si>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</si>
  <si>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</si>
  <si>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</si>
  <si>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</si>
  <si>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</si>
  <si>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</si>
  <si>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</si>
  <si>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</si>
  <si>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</si>
  <si>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</si>
  <si>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</si>
  <si>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</si>
  <si>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</si>
  <si>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</si>
  <si>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</si>
  <si>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</si>
  <si>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</si>
  <si>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</si>
  <si>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</si>
  <si>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</si>
  <si>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</si>
  <si>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</si>
  <si>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</si>
  <si>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</si>
  <si>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</si>
  <si>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</si>
  <si>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</si>
  <si>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</si>
  <si>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</si>
  <si>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</si>
  <si>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</si>
  <si>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</si>
  <si>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</si>
  <si>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</si>
  <si>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</si>
  <si>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</si>
  <si>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</si>
  <si>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</si>
  <si>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</si>
  <si>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</si>
  <si>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</si>
  <si>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</si>
  <si>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</si>
  <si>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</si>
  <si>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</si>
  <si>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</si>
  <si>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</si>
  <si>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</si>
  <si>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</si>
  <si>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</si>
  <si>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</si>
  <si>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</si>
  <si>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</si>
  <si>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</si>
  <si>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</si>
  <si>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</si>
  <si>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</si>
  <si>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</si>
  <si>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</si>
  <si>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</si>
  <si>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</si>
  <si>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</si>
  <si>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</si>
  <si>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</si>
  <si>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</si>
  <si>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</si>
  <si>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</si>
  <si>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</si>
  <si>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</si>
  <si>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</si>
  <si>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</si>
  <si>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</si>
  <si>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</si>
  <si>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</si>
  <si>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</si>
  <si>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</si>
  <si>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</si>
  <si>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</si>
  <si>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</si>
  <si>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</si>
  <si>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</si>
  <si>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</si>
  <si>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</si>
  <si>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</si>
  <si>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</si>
  <si>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</si>
  <si>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</si>
  <si>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</si>
  <si>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</si>
  <si>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</si>
  <si>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</si>
  <si>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</si>
  <si>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</si>
  <si>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</si>
  <si>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</si>
  <si>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</si>
  <si>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</si>
  <si>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</si>
  <si>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</si>
  <si>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</si>
  <si>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</si>
  <si>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</si>
  <si>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</si>
  <si>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</si>
  <si>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</si>
  <si>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</si>
  <si>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</si>
  <si>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</si>
  <si>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</si>
  <si>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</si>
  <si>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</si>
  <si>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</si>
  <si>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</si>
  <si>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</si>
  <si>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</si>
  <si>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</si>
  <si>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</si>
  <si>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</si>
  <si>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</si>
  <si>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</si>
  <si>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</si>
  <si>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</si>
  <si>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</si>
  <si>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</si>
  <si>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</si>
  <si>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</si>
  <si>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</si>
  <si>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</si>
  <si>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</si>
  <si>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</si>
  <si>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</si>
  <si>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</si>
  <si>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</si>
  <si>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</si>
  <si>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</si>
  <si>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</si>
  <si>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</si>
  <si>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</si>
  <si>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</si>
  <si>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</si>
  <si>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</si>
  <si>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</si>
  <si>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</si>
  <si>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</si>
  <si>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</si>
  <si>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</si>
  <si>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</si>
  <si>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</si>
  <si>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</si>
  <si>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</si>
  <si>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</si>
  <si>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</si>
  <si>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</si>
  <si>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</si>
  <si>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</si>
  <si>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</si>
  <si>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</si>
  <si>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</si>
  <si>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</si>
  <si>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</si>
  <si>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</si>
  <si>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</si>
  <si>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</si>
  <si>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</si>
  <si>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</si>
  <si>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</si>
  <si>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</si>
  <si>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</si>
  <si>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</si>
  <si>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</si>
  <si>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</si>
  <si>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</si>
  <si>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</si>
  <si>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</si>
  <si>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</si>
  <si>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</si>
  <si>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</si>
  <si>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</si>
  <si>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</si>
  <si>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</si>
  <si>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</si>
  <si>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</si>
  <si>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</si>
  <si>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</si>
  <si>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</si>
  <si>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</si>
  <si>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</si>
  <si>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</si>
  <si>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</si>
  <si>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</si>
  <si>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</si>
  <si>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</si>
  <si>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</si>
  <si>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</si>
  <si>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</si>
  <si>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</si>
  <si>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</si>
  <si>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</si>
  <si>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</si>
  <si>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</si>
  <si>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</si>
  <si>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</si>
  <si>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</si>
  <si>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</si>
  <si>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</si>
  <si>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</si>
  <si>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</si>
  <si>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</si>
  <si>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</si>
  <si>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</si>
  <si>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</si>
  <si>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</si>
  <si>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</si>
  <si>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</si>
  <si>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</si>
  <si>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</si>
  <si>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</si>
  <si>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</si>
  <si>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</si>
  <si>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</si>
  <si>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</si>
  <si>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</si>
  <si>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</si>
  <si>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</si>
  <si>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</si>
  <si>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</si>
  <si>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</si>
  <si>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</si>
  <si>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</si>
  <si>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</si>
  <si>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</si>
  <si>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</si>
  <si>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</si>
  <si>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</si>
  <si>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</si>
  <si>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</si>
  <si>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</si>
  <si>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</si>
  <si>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</si>
  <si>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</si>
  <si>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</si>
  <si>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</si>
  <si>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</si>
  <si>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</si>
  <si>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</si>
  <si>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</si>
  <si>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</si>
  <si>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</si>
  <si>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</si>
  <si>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</si>
  <si>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</si>
  <si>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</si>
  <si>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</si>
  <si>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</si>
  <si>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</si>
  <si>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</si>
  <si>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</si>
  <si>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</si>
  <si>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</si>
  <si>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</si>
  <si>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</si>
  <si>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</si>
  <si>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</si>
  <si>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</si>
  <si>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</si>
  <si>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</si>
  <si>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</si>
  <si>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</si>
  <si>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</si>
  <si>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</si>
  <si>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</si>
  <si>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</si>
  <si>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</si>
  <si>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</si>
  <si>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</si>
  <si>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</si>
  <si>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</si>
  <si>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</si>
  <si>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</si>
  <si>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</si>
  <si>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</si>
  <si>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</si>
  <si>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</si>
  <si>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</si>
  <si>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</si>
  <si>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</si>
  <si>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</si>
  <si>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</si>
  <si>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</si>
  <si>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</si>
  <si>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</si>
  <si>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</si>
  <si>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</si>
  <si>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</si>
  <si>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</si>
  <si>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</si>
  <si>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</si>
  <si>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</si>
  <si>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</si>
  <si>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</si>
  <si>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</si>
  <si>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</si>
  <si>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</si>
  <si>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</si>
  <si>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</si>
  <si>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</si>
  <si>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</si>
  <si>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</si>
  <si>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</si>
  <si>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</si>
  <si>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</si>
  <si>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</si>
  <si>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</si>
  <si>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</si>
  <si>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</si>
  <si>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</si>
  <si>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</si>
  <si>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</si>
  <si>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</si>
  <si>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</si>
  <si>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</si>
  <si>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</si>
  <si>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</si>
  <si>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</si>
  <si>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</si>
  <si>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</si>
  <si>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</si>
  <si>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</si>
  <si>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</si>
  <si>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</si>
  <si>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</si>
  <si>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</si>
  <si>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</si>
  <si>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</si>
  <si>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</si>
  <si>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</si>
  <si>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</si>
  <si>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</si>
  <si>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</si>
  <si>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</si>
  <si>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</si>
  <si>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</si>
  <si>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</si>
  <si>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</si>
  <si>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</si>
  <si>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</si>
  <si>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</si>
  <si>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</si>
  <si>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</si>
  <si>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</si>
  <si>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</si>
  <si>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</si>
  <si>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</si>
  <si>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</si>
  <si>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</si>
  <si>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</si>
  <si>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</si>
  <si>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</si>
  <si>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</si>
  <si>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</si>
  <si>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</si>
  <si>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</si>
  <si>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</si>
  <si>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</si>
  <si>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</si>
  <si>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</si>
  <si>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</si>
  <si>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</si>
  <si>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</si>
  <si>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</si>
  <si>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</si>
  <si>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</si>
  <si>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</si>
  <si>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</si>
  <si>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</si>
  <si>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</si>
  <si>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</si>
  <si>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</si>
  <si>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</si>
  <si>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</si>
  <si>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</si>
  <si>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</si>
  <si>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</si>
  <si>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</si>
  <si>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</si>
  <si>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</si>
  <si>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</si>
  <si>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</si>
  <si>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</si>
  <si>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</si>
  <si>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</si>
  <si>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</si>
  <si>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</si>
  <si>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</si>
  <si>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</si>
  <si>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</si>
  <si>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</si>
  <si>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</si>
  <si>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</si>
  <si>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</si>
  <si>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</si>
  <si>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</si>
  <si>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</si>
  <si>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</si>
  <si>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</si>
  <si>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</si>
  <si>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</si>
  <si>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</si>
  <si>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</si>
  <si>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</si>
  <si>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</si>
  <si>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</si>
  <si>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</si>
  <si>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</si>
  <si>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</si>
  <si>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</si>
  <si>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</si>
  <si>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</si>
  <si>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</si>
  <si>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</si>
  <si>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</si>
  <si>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</si>
  <si>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</si>
  <si>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</si>
  <si>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</si>
  <si>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</si>
  <si>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</si>
  <si>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</si>
  <si>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</si>
  <si>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</si>
  <si>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</si>
  <si>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</si>
  <si>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</si>
  <si>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</si>
  <si>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</si>
  <si>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</si>
  <si>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</si>
  <si>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</si>
  <si>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</si>
  <si>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</si>
  <si>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</si>
  <si>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</si>
  <si>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</si>
  <si>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</si>
  <si>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</si>
  <si>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</si>
  <si>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</si>
  <si>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</si>
  <si>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</si>
  <si>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</si>
  <si>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</si>
  <si>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</si>
  <si>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</si>
  <si>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</si>
  <si>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</si>
  <si>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</si>
  <si>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</si>
  <si>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</si>
  <si>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</si>
  <si>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</si>
  <si>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</si>
  <si>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</si>
  <si>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</si>
  <si>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</si>
  <si>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</si>
  <si>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</si>
  <si>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</si>
  <si>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</si>
  <si>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</si>
  <si>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</si>
  <si>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</si>
  <si>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</si>
  <si>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</si>
  <si>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</si>
  <si>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</si>
  <si>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</si>
  <si>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</si>
  <si>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</si>
  <si>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</si>
  <si>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</si>
  <si>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</si>
  <si>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</si>
  <si>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</si>
  <si>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</si>
  <si>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</si>
  <si>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</si>
  <si>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</si>
  <si>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</si>
  <si>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</si>
  <si>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</si>
  <si>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</si>
  <si>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</si>
  <si>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</si>
  <si>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</si>
  <si>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</si>
  <si>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</si>
  <si>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</si>
  <si>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</si>
  <si>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</si>
  <si>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</si>
  <si>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</si>
  <si>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</si>
  <si>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</si>
  <si>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</si>
  <si>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</si>
  <si>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</si>
  <si>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</si>
  <si>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</si>
  <si>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</si>
  <si>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</si>
  <si>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</si>
  <si>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</si>
  <si>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</si>
  <si>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</si>
  <si>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</si>
  <si>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</si>
  <si>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</si>
  <si>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</si>
  <si>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</si>
  <si>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</si>
  <si>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</si>
  <si>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</si>
  <si>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</si>
  <si>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</si>
  <si>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</si>
  <si>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</si>
  <si>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</si>
  <si>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</si>
  <si>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</si>
  <si>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</si>
  <si>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</si>
  <si>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</si>
  <si>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</si>
  <si>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</si>
  <si>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</si>
  <si>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</si>
  <si>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</si>
  <si>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</si>
  <si>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</si>
  <si>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</si>
  <si>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</si>
  <si>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</si>
  <si>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</si>
  <si>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</si>
  <si>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</si>
  <si>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</si>
  <si>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</si>
  <si>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</si>
  <si>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</si>
  <si>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</si>
  <si>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</si>
  <si>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</si>
  <si>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</si>
  <si>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</si>
  <si>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</si>
  <si>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</si>
  <si>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</si>
  <si>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</si>
  <si>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</si>
  <si>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</si>
  <si>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</si>
  <si>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</si>
  <si>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</si>
  <si>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</si>
  <si>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</si>
  <si>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</si>
  <si>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</si>
  <si>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</si>
  <si>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</si>
  <si>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</si>
  <si>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</si>
  <si>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</si>
  <si>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</si>
  <si>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</si>
  <si>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</si>
  <si>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</si>
  <si>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</si>
  <si>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</si>
  <si>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</si>
  <si>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</si>
  <si>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</si>
  <si>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</si>
  <si>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</si>
  <si>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</si>
  <si>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</si>
  <si>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</si>
  <si>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</si>
  <si>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</si>
  <si>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</si>
  <si>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</si>
  <si>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</si>
  <si>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</si>
  <si>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</si>
  <si>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</si>
  <si>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</si>
  <si>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</si>
  <si>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</si>
  <si>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</si>
  <si>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</si>
  <si>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</si>
  <si>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</si>
  <si>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</si>
  <si>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</si>
  <si>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</si>
  <si>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</si>
  <si>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</si>
  <si>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</si>
  <si>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</si>
  <si>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</si>
  <si>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</si>
  <si>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</si>
  <si>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</si>
  <si>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</si>
  <si>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</si>
  <si>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</si>
  <si>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</si>
  <si>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</si>
  <si>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</si>
  <si>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</si>
  <si>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</si>
  <si>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</si>
  <si>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</si>
  <si>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</si>
  <si>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</si>
  <si>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</si>
  <si>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</si>
  <si>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</si>
  <si>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</si>
  <si>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</si>
  <si>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</si>
  <si>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</si>
  <si>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</si>
  <si>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</si>
  <si>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</si>
  <si>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</si>
  <si>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</si>
  <si>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</si>
  <si>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</si>
  <si>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</si>
  <si>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</si>
  <si>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</si>
  <si>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</si>
  <si>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</si>
  <si>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</si>
  <si>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</si>
  <si>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</si>
  <si>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</si>
  <si>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</si>
  <si>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</si>
  <si>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</si>
  <si>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</si>
  <si>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</si>
  <si>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</si>
  <si>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</si>
  <si>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</si>
  <si>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</si>
  <si>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</si>
  <si>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</si>
  <si>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</si>
  <si>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</si>
  <si>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</si>
  <si>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</si>
  <si>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</si>
  <si>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</si>
  <si>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</si>
  <si>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</si>
  <si>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</si>
  <si>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</si>
  <si>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</si>
  <si>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</si>
  <si>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</si>
  <si>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</si>
  <si>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</si>
  <si>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</si>
  <si>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</si>
  <si>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</si>
  <si>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</si>
  <si>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</si>
  <si>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</si>
  <si>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</si>
  <si>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</si>
  <si>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</si>
  <si>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</si>
  <si>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</si>
  <si>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</si>
  <si>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</si>
  <si>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</si>
  <si>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</si>
  <si>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</si>
  <si>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</si>
  <si>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</si>
  <si>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</si>
  <si>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</si>
  <si>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</si>
  <si>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</si>
  <si>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</si>
  <si>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</si>
  <si>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</si>
  <si>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</si>
  <si>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</si>
  <si>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</si>
  <si>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</si>
  <si>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</si>
  <si>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</si>
  <si>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</si>
  <si>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</si>
  <si>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</si>
  <si>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</si>
  <si>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</si>
  <si>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</si>
  <si>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</si>
  <si>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</si>
  <si>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</si>
  <si>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</si>
  <si>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</si>
  <si>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</si>
  <si>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</si>
  <si>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</si>
  <si>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</si>
  <si>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</si>
  <si>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</si>
  <si>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</si>
  <si>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</si>
  <si>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</si>
  <si>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</si>
  <si>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</si>
  <si>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</si>
  <si>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</si>
  <si>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</si>
  <si>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</si>
  <si>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</si>
  <si>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</si>
  <si>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</si>
  <si>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</si>
  <si>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</si>
  <si>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</si>
  <si>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</si>
  <si>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</si>
  <si>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</si>
  <si>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</si>
  <si>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</si>
  <si>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</si>
  <si>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</si>
  <si>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</si>
  <si>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</si>
  <si>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</si>
  <si>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</si>
  <si>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</si>
  <si>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</si>
  <si>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</si>
  <si>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</si>
  <si>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</si>
  <si>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</si>
  <si>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</si>
  <si>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</si>
  <si>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</si>
  <si>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</si>
  <si>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</si>
  <si>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</si>
  <si>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</si>
  <si>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</si>
  <si>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</si>
  <si>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</si>
  <si>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</si>
  <si>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</si>
  <si>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</si>
  <si>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</si>
  <si>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</si>
  <si>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</si>
  <si>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</si>
  <si>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</si>
  <si>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</si>
  <si>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</si>
  <si>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</si>
  <si>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</si>
  <si>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</si>
  <si>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</si>
  <si>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</si>
  <si>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</si>
  <si>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</si>
  <si>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</si>
  <si>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</si>
  <si>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</si>
  <si>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</si>
  <si>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</si>
  <si>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</si>
  <si>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</si>
  <si>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</si>
  <si>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</si>
  <si>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</si>
  <si>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</si>
  <si>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</si>
  <si>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</si>
  <si>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</si>
  <si>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</si>
  <si>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</si>
  <si>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</si>
  <si>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</si>
  <si>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</si>
  <si>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</si>
  <si>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</si>
  <si>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</si>
  <si>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</si>
  <si>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</si>
  <si>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</si>
  <si>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</si>
  <si>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</si>
  <si>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</si>
  <si>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</si>
  <si>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</si>
  <si>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</si>
  <si>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</si>
  <si>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</si>
  <si>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</si>
  <si>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</si>
  <si>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</si>
  <si>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</si>
  <si>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</si>
  <si>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</si>
  <si>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</si>
  <si>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</si>
  <si>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</si>
  <si>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</si>
  <si>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</si>
  <si>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</si>
  <si>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</si>
  <si>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</si>
  <si>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</si>
  <si>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</si>
  <si>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</si>
  <si>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</si>
  <si>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</si>
  <si>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</si>
  <si>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</si>
  <si>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</si>
  <si>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</si>
  <si>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</si>
  <si>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</si>
  <si>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</si>
  <si>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</si>
  <si>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</si>
  <si>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</si>
  <si>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</si>
  <si>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</si>
  <si>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</si>
  <si>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</si>
  <si>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</si>
  <si>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</si>
  <si>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</si>
  <si>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</si>
  <si>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</si>
  <si>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</si>
  <si>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</si>
  <si>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</si>
  <si>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</si>
  <si>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</si>
  <si>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</si>
  <si>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</si>
  <si>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</si>
  <si>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</si>
  <si>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</si>
  <si>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</si>
  <si>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</si>
  <si>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</si>
  <si>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</si>
  <si>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</si>
  <si>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</si>
  <si>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</si>
  <si>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</si>
  <si>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</si>
  <si>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</si>
  <si>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</si>
  <si>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</si>
  <si>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</si>
  <si>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</si>
  <si>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</si>
  <si>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</si>
  <si>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</si>
  <si>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</si>
  <si>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</si>
  <si>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</si>
  <si>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</si>
  <si>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</si>
  <si>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</si>
  <si>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</si>
  <si>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</si>
  <si>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</si>
  <si>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</si>
  <si>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</si>
  <si>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</si>
  <si>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</si>
  <si>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</si>
  <si>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</si>
  <si>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</si>
  <si>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</si>
  <si>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</si>
  <si>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</si>
  <si>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</si>
  <si>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</si>
  <si>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</si>
  <si>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</si>
  <si>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</si>
  <si>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</si>
  <si>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</si>
  <si>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</si>
  <si>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</si>
  <si>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</si>
  <si>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</si>
  <si>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</si>
  <si>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</si>
  <si>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</si>
  <si>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</si>
  <si>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</si>
  <si>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</si>
  <si>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</si>
  <si>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</si>
  <si>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</si>
  <si>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</si>
  <si>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</si>
  <si>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</si>
  <si>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</si>
  <si>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</si>
  <si>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</si>
  <si>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</si>
  <si>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</si>
  <si>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</si>
  <si>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</si>
  <si>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</si>
  <si>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</si>
  <si>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</si>
  <si>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</si>
  <si>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</si>
  <si>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</si>
  <si>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</si>
  <si>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</si>
  <si>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</si>
  <si>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</si>
  <si>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</si>
  <si>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</si>
  <si>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</si>
  <si>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</si>
  <si>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</si>
  <si>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</si>
  <si>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</si>
  <si>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</si>
  <si>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</si>
  <si>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</si>
  <si>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</si>
  <si>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</si>
  <si>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</si>
  <si>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</si>
  <si>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</si>
  <si>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</si>
  <si>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</si>
  <si>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</si>
  <si>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</si>
  <si>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</si>
  <si>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</si>
  <si>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</si>
  <si>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</si>
  <si>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</si>
  <si>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</si>
  <si>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</si>
  <si>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</si>
  <si>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</si>
  <si>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</si>
  <si>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</si>
  <si>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</si>
  <si>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</si>
  <si>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</si>
  <si>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</si>
  <si>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</si>
  <si>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</si>
  <si>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</si>
  <si>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</si>
  <si>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</si>
  <si>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</si>
  <si>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</si>
  <si>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</si>
  <si>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</si>
  <si>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</si>
  <si>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</si>
  <si>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</si>
  <si>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</si>
  <si>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</si>
  <si>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</si>
  <si>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</si>
  <si>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</si>
  <si>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</si>
  <si>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</si>
  <si>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</si>
  <si>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</si>
  <si>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</si>
  <si>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</si>
  <si>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</si>
  <si>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</si>
  <si>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</si>
  <si>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</si>
  <si>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</si>
  <si>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</si>
  <si>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</si>
  <si>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</si>
  <si>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</si>
  <si>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</si>
  <si>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</si>
  <si>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</si>
  <si>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</si>
  <si>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</si>
  <si>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</si>
  <si>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</si>
  <si>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</si>
  <si>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</si>
  <si>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</si>
  <si>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</si>
  <si>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</si>
  <si>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</si>
  <si>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</si>
  <si>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</si>
  <si>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</si>
  <si>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</si>
  <si>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</si>
  <si>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</si>
  <si>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</si>
  <si>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</si>
  <si>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</si>
  <si>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</si>
  <si>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</si>
  <si>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</si>
  <si>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</si>
  <si>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</si>
  <si>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</si>
  <si>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</si>
  <si>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</si>
  <si>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</si>
  <si>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</si>
  <si>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</si>
  <si>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</si>
  <si>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</si>
  <si>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</si>
  <si>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</si>
  <si>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</si>
  <si>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</si>
  <si>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</si>
  <si>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</si>
  <si>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</si>
  <si>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</si>
  <si>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</si>
  <si>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</si>
  <si>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</si>
  <si>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</si>
  <si>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</si>
  <si>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</si>
  <si>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</si>
  <si>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</si>
  <si>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</si>
  <si>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</si>
  <si>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</si>
  <si>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</si>
  <si>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</si>
  <si>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</si>
  <si>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</si>
  <si>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</si>
  <si>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</si>
  <si>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</si>
  <si>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</si>
  <si>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</si>
  <si>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</si>
  <si>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</si>
  <si>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</si>
  <si>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</si>
  <si>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</si>
  <si>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</si>
  <si>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</si>
  <si>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</si>
  <si>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</si>
  <si>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</si>
  <si>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</si>
  <si>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</si>
  <si>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</si>
  <si>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</si>
  <si>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</si>
  <si>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</si>
  <si>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</si>
  <si>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</si>
  <si>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</si>
  <si>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</si>
  <si>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</si>
  <si>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</si>
  <si>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</si>
  <si>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</si>
  <si>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</si>
  <si>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</si>
  <si>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</si>
  <si>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</si>
  <si>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</si>
  <si>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</si>
  <si>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</si>
  <si>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</si>
  <si>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</si>
  <si>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</si>
  <si>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</si>
  <si>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</si>
  <si>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</si>
  <si>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</si>
  <si>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</si>
  <si>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</si>
  <si>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</si>
  <si>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</si>
  <si>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</si>
  <si>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</si>
  <si>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</si>
  <si>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</si>
  <si>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</si>
  <si>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</si>
  <si>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</si>
  <si>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</si>
  <si>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</si>
  <si>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</si>
  <si>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</si>
  <si>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</si>
  <si>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</si>
  <si>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</si>
  <si>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</si>
  <si>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</si>
  <si>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</si>
  <si>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</si>
  <si>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</si>
  <si>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</si>
  <si>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</si>
  <si>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</si>
  <si>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</si>
  <si>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</si>
  <si>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</si>
  <si>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</si>
  <si>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</si>
  <si>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</si>
  <si>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</si>
  <si>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</si>
  <si>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</si>
  <si>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</si>
  <si>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</si>
  <si>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</si>
  <si>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</si>
  <si>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</si>
  <si>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</si>
  <si>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</si>
  <si>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</si>
  <si>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</si>
  <si>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</si>
  <si>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</si>
  <si>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</si>
  <si>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</si>
  <si>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</si>
  <si>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</si>
  <si>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</si>
  <si>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</si>
  <si>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</si>
  <si>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</si>
  <si>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</si>
  <si>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</si>
  <si>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</si>
  <si>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</si>
  <si>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</si>
  <si>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</si>
  <si>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</si>
  <si>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</si>
  <si>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</si>
  <si>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</si>
  <si>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</si>
  <si>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</si>
  <si>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</si>
  <si>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</si>
  <si>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</si>
  <si>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</si>
  <si>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</si>
  <si>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</si>
  <si>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</si>
  <si>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</si>
  <si>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</si>
  <si>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</si>
  <si>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</si>
  <si>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</si>
  <si>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</si>
  <si>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</si>
  <si>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</si>
  <si>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</si>
  <si>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</si>
  <si>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</si>
  <si>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</si>
  <si>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</si>
  <si>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</si>
  <si>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</si>
  <si>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</si>
  <si>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</si>
  <si>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</si>
  <si>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</si>
  <si>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</si>
  <si>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</si>
  <si>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</si>
  <si>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</si>
  <si>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</si>
  <si>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</si>
  <si>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</si>
  <si>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</si>
  <si>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</si>
  <si>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</si>
  <si>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</si>
  <si>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</si>
  <si>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</si>
  <si>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</si>
  <si>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</si>
  <si>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</si>
  <si>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</si>
  <si>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</si>
  <si>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</si>
  <si>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</si>
  <si>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</si>
  <si>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</si>
  <si>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</si>
  <si>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</si>
  <si>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</si>
  <si>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</si>
  <si>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</si>
  <si>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</si>
  <si>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</si>
  <si>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</si>
  <si>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</si>
  <si>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</si>
  <si>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</si>
  <si>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</si>
  <si>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</si>
  <si>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</si>
  <si>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</si>
  <si>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</si>
  <si>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</si>
  <si>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</si>
  <si>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</si>
  <si>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</si>
  <si>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</si>
  <si>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</si>
  <si>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</si>
  <si>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</si>
  <si>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</si>
  <si>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</si>
  <si>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</si>
  <si>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</si>
  <si>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</si>
  <si>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</si>
  <si>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</si>
  <si>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</si>
  <si>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</si>
  <si>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</si>
  <si>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</si>
  <si>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</si>
  <si>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</si>
  <si>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</si>
  <si>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</si>
  <si>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</si>
  <si>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</si>
  <si>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</si>
  <si>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</si>
  <si>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</si>
  <si>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</si>
  <si>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</si>
  <si>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</si>
  <si>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</si>
  <si>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</si>
  <si>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</si>
  <si>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</si>
  <si>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</si>
  <si>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</si>
  <si>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</si>
  <si>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</si>
  <si>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</si>
  <si>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</si>
  <si>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</si>
  <si>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</si>
  <si>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</si>
  <si>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</si>
  <si>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</si>
  <si>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</si>
  <si>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</si>
  <si>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</si>
  <si>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</si>
  <si>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</si>
  <si>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</si>
  <si>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</si>
  <si>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</si>
  <si>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</si>
  <si>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</si>
  <si>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</si>
  <si>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</si>
  <si>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</si>
  <si>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</si>
  <si>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</si>
  <si>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</si>
  <si>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</si>
  <si>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</si>
  <si>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</si>
  <si>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</si>
  <si>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</si>
  <si>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</si>
  <si>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</si>
  <si>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</si>
  <si>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</si>
  <si>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</si>
  <si>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</si>
  <si>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</si>
  <si>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</si>
  <si>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</si>
  <si>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</si>
  <si>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</si>
  <si>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</si>
  <si>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</si>
  <si>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</si>
  <si>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</si>
  <si>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</si>
  <si>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</si>
  <si>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</si>
  <si>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</si>
  <si>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</si>
  <si>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</si>
  <si>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</si>
  <si>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</si>
  <si>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</si>
  <si>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</si>
  <si>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</si>
  <si>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</si>
  <si>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</si>
  <si>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</si>
  <si>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</si>
  <si>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</si>
  <si>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</si>
  <si>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</si>
  <si>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</si>
  <si>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</si>
  <si>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</si>
  <si>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</si>
  <si>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</si>
  <si>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</si>
  <si>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</si>
  <si>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</si>
  <si>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</si>
  <si>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</si>
  <si>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</si>
  <si>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</si>
  <si>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</si>
  <si>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</si>
  <si>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</si>
  <si>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</si>
  <si>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</si>
  <si>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</si>
  <si>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</si>
  <si>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</si>
  <si>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</si>
  <si>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</si>
  <si>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</si>
  <si>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</si>
  <si>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</si>
  <si>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</si>
  <si>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</si>
  <si>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</si>
  <si>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</si>
  <si>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</si>
  <si>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</si>
  <si>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</si>
  <si>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</si>
  <si>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</si>
  <si>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</si>
  <si>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</si>
  <si>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</si>
  <si>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</si>
  <si>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</si>
  <si>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</si>
  <si>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</si>
  <si>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</si>
  <si>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</si>
  <si>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</si>
  <si>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</si>
  <si>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</si>
  <si>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</si>
  <si>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</si>
  <si>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</si>
  <si>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</si>
  <si>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</si>
  <si>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</si>
  <si>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</si>
  <si>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</si>
  <si>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</si>
  <si>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</si>
  <si>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</si>
  <si>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</si>
  <si>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</si>
  <si>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</si>
  <si>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</si>
  <si>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</si>
  <si>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</si>
  <si>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</si>
  <si>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</si>
  <si>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</si>
  <si>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</si>
  <si>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</si>
  <si>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</si>
  <si>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</si>
  <si>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</si>
  <si>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</si>
  <si>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</si>
  <si>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</si>
  <si>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</si>
  <si>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</si>
  <si>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</si>
  <si>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</si>
  <si>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</si>
  <si>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</si>
  <si>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</si>
  <si>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</si>
  <si>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</si>
  <si>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</si>
  <si>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</si>
  <si>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</si>
  <si>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</si>
  <si>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</si>
  <si>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</si>
  <si>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</si>
  <si>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</si>
  <si>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</si>
  <si>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</si>
  <si>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</si>
  <si>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</si>
  <si>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</si>
  <si>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</si>
  <si>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</si>
  <si>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</si>
  <si>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</si>
  <si>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</si>
  <si>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</si>
  <si>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</si>
  <si>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</si>
  <si>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</si>
  <si>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</si>
  <si>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</si>
  <si>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</si>
  <si>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</si>
  <si>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</si>
  <si>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</si>
  <si>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</si>
  <si>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</si>
  <si>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</si>
  <si>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</si>
  <si>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</si>
  <si>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</si>
  <si>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</si>
  <si>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</si>
  <si>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</si>
  <si>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</si>
  <si>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</si>
  <si>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</si>
  <si>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</si>
  <si>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</si>
  <si>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</si>
  <si>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</si>
  <si>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</si>
  <si>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</si>
  <si>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</si>
  <si>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</si>
  <si>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</si>
  <si>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</si>
  <si>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</si>
  <si>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</si>
  <si>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</si>
  <si>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</si>
  <si>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</si>
  <si>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</si>
  <si>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</si>
  <si>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</si>
  <si>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</si>
  <si>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</si>
  <si>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</si>
  <si>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</si>
  <si>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</si>
  <si>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</si>
  <si>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</si>
  <si>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</si>
  <si>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</si>
  <si>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</si>
  <si>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</si>
  <si>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</si>
  <si>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</si>
  <si>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</si>
  <si>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</si>
  <si>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</si>
  <si>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</si>
  <si>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</si>
  <si>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</si>
  <si>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</si>
  <si>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</si>
  <si>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</si>
  <si>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</si>
  <si>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</si>
  <si>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</si>
  <si>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</si>
  <si>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</si>
  <si>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</si>
  <si>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</si>
  <si>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</si>
  <si>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</si>
  <si>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</si>
  <si>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</si>
  <si>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</si>
  <si>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</si>
  <si>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</si>
  <si>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</si>
  <si>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</si>
  <si>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</si>
  <si>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</si>
  <si>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</si>
  <si>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</si>
  <si>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</si>
  <si>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</si>
  <si>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</si>
  <si>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</si>
  <si>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</si>
  <si>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</si>
  <si>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</si>
  <si>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</si>
  <si>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</si>
  <si>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</si>
  <si>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</si>
  <si>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</si>
  <si>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</si>
  <si>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</si>
  <si>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</si>
  <si>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</si>
  <si>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</si>
  <si>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</si>
  <si>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</si>
  <si>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</si>
  <si>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</si>
  <si>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</si>
  <si>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</si>
  <si>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</si>
  <si>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</si>
  <si>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</si>
  <si>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</si>
  <si>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</si>
  <si>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</si>
  <si>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</si>
  <si>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</si>
  <si>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</si>
  <si>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</si>
  <si>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</si>
  <si>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</si>
  <si>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</si>
  <si>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</si>
  <si>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</si>
  <si>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</si>
  <si>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</si>
  <si>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</si>
  <si>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</si>
  <si>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</si>
  <si>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</si>
  <si>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</si>
  <si>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</si>
  <si>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</si>
  <si>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</si>
  <si>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</si>
  <si>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</si>
  <si>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</si>
  <si>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</si>
  <si>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</si>
  <si>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</si>
  <si>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</si>
  <si>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</si>
  <si>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</si>
  <si>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</si>
  <si>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</si>
  <si>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</si>
  <si>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</si>
  <si>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</si>
  <si>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</si>
  <si>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</si>
  <si>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</si>
  <si>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</si>
  <si>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</si>
  <si>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</si>
  <si>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</si>
  <si>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</si>
  <si>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</si>
  <si>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</si>
  <si>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</si>
  <si>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</si>
  <si>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</si>
  <si>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</si>
  <si>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</si>
  <si>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</si>
  <si>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</si>
  <si>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</si>
  <si>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</si>
  <si>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</si>
  <si>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</si>
  <si>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</si>
  <si>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</si>
  <si>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</si>
  <si>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</si>
  <si>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</si>
  <si>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</si>
  <si>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</si>
  <si>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</si>
  <si>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</si>
  <si>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</si>
  <si>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</si>
  <si>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</si>
  <si>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</si>
  <si>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</si>
  <si>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</si>
  <si>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</si>
  <si>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</si>
  <si>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</si>
  <si>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</si>
  <si>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</si>
  <si>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</si>
  <si>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</si>
  <si>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</si>
  <si>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</si>
  <si>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</si>
  <si>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</si>
  <si>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</si>
  <si>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</si>
  <si>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</si>
  <si>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</si>
  <si>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</si>
  <si>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</si>
  <si>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</si>
  <si>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</si>
  <si>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</si>
  <si>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</si>
  <si>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</si>
  <si>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</si>
  <si>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</si>
  <si>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</si>
  <si>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</si>
  <si>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</si>
  <si>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</si>
  <si>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</si>
  <si>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</si>
  <si>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</si>
  <si>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</si>
  <si>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</si>
  <si>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</si>
  <si>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</si>
  <si>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</si>
  <si>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</si>
  <si>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</si>
  <si>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</si>
  <si>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</si>
  <si>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</si>
  <si>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</si>
  <si>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</si>
  <si>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</si>
  <si>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</si>
  <si>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</si>
  <si>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</si>
  <si>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</si>
  <si>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</si>
  <si>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</si>
  <si>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</si>
  <si>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</si>
  <si>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</si>
  <si>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</si>
  <si>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</si>
  <si>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</si>
  <si>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</si>
  <si>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</si>
  <si>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</si>
  <si>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</si>
  <si>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</si>
  <si>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</si>
  <si>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</si>
  <si>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</si>
  <si>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</si>
  <si>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</si>
  <si>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</si>
  <si>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</si>
  <si>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</si>
  <si>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</si>
  <si>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</si>
  <si>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</si>
  <si>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</si>
  <si>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</si>
  <si>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</si>
  <si>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</si>
  <si>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</si>
  <si>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</si>
  <si>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</si>
  <si>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</si>
  <si>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</si>
  <si>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</si>
  <si>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</si>
  <si>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</si>
  <si>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</si>
  <si>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</si>
  <si>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</si>
  <si>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</si>
  <si>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</si>
  <si>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</si>
  <si>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</si>
  <si>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</si>
  <si>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</si>
  <si>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</si>
  <si>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</si>
  <si>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</si>
  <si>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</si>
  <si>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</si>
  <si>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</si>
  <si>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</si>
  <si>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</si>
  <si>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</si>
  <si>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</si>
  <si>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</si>
  <si>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</si>
  <si>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</si>
  <si>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</si>
  <si>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</si>
  <si>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</si>
  <si>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</si>
  <si>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</si>
  <si>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</si>
  <si>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</si>
  <si>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</si>
  <si>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</si>
  <si>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</si>
  <si>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</si>
  <si>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</si>
  <si>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</si>
  <si>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</si>
  <si>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</si>
  <si>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</si>
  <si>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</si>
  <si>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</si>
  <si>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</si>
  <si>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</si>
  <si>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</si>
  <si>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</si>
  <si>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</si>
  <si>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</si>
  <si>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</si>
  <si>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</si>
  <si>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</si>
  <si>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</si>
  <si>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</si>
  <si>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</si>
  <si>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</si>
  <si>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</si>
  <si>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</si>
  <si>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</si>
  <si>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</si>
  <si>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</si>
  <si>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</si>
  <si>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</si>
  <si>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</si>
  <si>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</si>
  <si>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</si>
  <si>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</si>
  <si>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</si>
  <si>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</si>
  <si>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</si>
  <si>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</si>
  <si>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</si>
  <si>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</si>
  <si>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</si>
  <si>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</si>
  <si>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</si>
  <si>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</si>
  <si>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</si>
  <si>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</si>
  <si>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</si>
  <si>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</si>
  <si>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</si>
  <si>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</si>
  <si>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</si>
  <si>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</si>
  <si>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</si>
  <si>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</si>
  <si>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</si>
  <si>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</si>
  <si>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</si>
  <si>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</si>
  <si>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</si>
  <si>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</si>
  <si>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</si>
  <si>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</si>
  <si>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</si>
  <si>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</si>
  <si>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</si>
  <si>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</si>
  <si>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</si>
  <si>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</si>
  <si>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</si>
  <si>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</si>
  <si>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</si>
  <si>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</si>
  <si>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</si>
  <si>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</si>
  <si>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</si>
  <si>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</si>
  <si>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</si>
  <si>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</si>
  <si>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</si>
  <si>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</si>
  <si>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</si>
  <si>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</si>
  <si>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</si>
  <si>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</si>
  <si>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</si>
  <si>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</si>
  <si>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</si>
  <si>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</si>
  <si>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</si>
  <si>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</si>
  <si>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</si>
  <si>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</si>
  <si>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</si>
  <si>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</si>
  <si>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</si>
  <si>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</si>
  <si>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</si>
  <si>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</si>
  <si>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</si>
  <si>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</si>
  <si>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</si>
  <si>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</si>
  <si>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</si>
  <si>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</si>
  <si>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</si>
  <si>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</si>
  <si>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</si>
  <si>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</si>
  <si>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</si>
  <si>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</si>
  <si>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</si>
  <si>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</si>
  <si>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</si>
  <si>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</si>
  <si>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</si>
  <si>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</si>
  <si>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</si>
  <si>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</si>
  <si>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</si>
  <si>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</si>
  <si>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</si>
  <si>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</si>
  <si>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</si>
  <si>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</si>
  <si>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</si>
  <si>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</si>
  <si>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</si>
  <si>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</si>
  <si>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</si>
  <si>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</si>
  <si>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</si>
  <si>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</si>
  <si>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</si>
  <si>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</si>
  <si>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</si>
  <si>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</si>
  <si>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</si>
  <si>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</si>
  <si>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</si>
  <si>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</si>
  <si>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</si>
  <si>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</si>
  <si>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</si>
  <si>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</si>
  <si>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</si>
  <si>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</si>
  <si>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</si>
  <si>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</si>
  <si>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</si>
  <si>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</si>
  <si>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</si>
  <si>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</si>
  <si>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</si>
  <si>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</si>
  <si>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</si>
  <si>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</si>
  <si>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</si>
  <si>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</si>
  <si>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</si>
  <si>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</si>
  <si>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</si>
  <si>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</si>
  <si>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</si>
  <si>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</si>
  <si>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</si>
  <si>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</si>
  <si>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</si>
  <si>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</si>
  <si>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</si>
  <si>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</si>
  <si>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</si>
  <si>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</si>
  <si>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</si>
  <si>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</si>
  <si>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</si>
  <si>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</si>
  <si>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</si>
  <si>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</si>
  <si>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</si>
  <si>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</si>
  <si>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</si>
  <si>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</si>
  <si>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</si>
  <si>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</si>
  <si>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</si>
  <si>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</si>
  <si>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</si>
  <si>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</si>
  <si>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</si>
  <si>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</si>
  <si>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</si>
  <si>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</si>
  <si>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</si>
  <si>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</si>
  <si>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</si>
  <si>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</si>
  <si>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</si>
  <si>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</si>
  <si>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</si>
  <si>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</si>
  <si>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</si>
  <si>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</si>
  <si>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</si>
  <si>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</si>
  <si>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</si>
  <si>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</si>
  <si>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</si>
  <si>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</si>
  <si>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</si>
  <si>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</si>
  <si>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</si>
  <si>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</si>
  <si>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</si>
  <si>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</si>
  <si>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</si>
  <si>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</si>
  <si>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</si>
  <si>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</si>
  <si>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</si>
  <si>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</si>
  <si>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</si>
  <si>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</si>
  <si>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</si>
  <si>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</si>
  <si>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</si>
  <si>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</si>
  <si>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</si>
  <si>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</si>
  <si>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</si>
  <si>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</si>
  <si>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</si>
  <si>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</si>
  <si>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</si>
  <si>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</si>
  <si>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</si>
  <si>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</si>
  <si>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</si>
  <si>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</si>
  <si>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</si>
  <si>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</si>
  <si>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</si>
  <si>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</si>
  <si>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</si>
  <si>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</si>
  <si>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</si>
  <si>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</si>
  <si>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</si>
  <si>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</si>
  <si>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</si>
  <si>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</si>
  <si>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</si>
  <si>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</si>
  <si>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</si>
  <si>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</si>
  <si>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</si>
  <si>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</si>
  <si>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</si>
  <si>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</si>
  <si>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</si>
  <si>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</si>
  <si>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</si>
  <si>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</si>
  <si>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</si>
  <si>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</si>
  <si>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</si>
  <si>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</si>
  <si>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</si>
  <si>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</si>
  <si>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</si>
  <si>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</si>
  <si>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</si>
  <si>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</si>
  <si>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</si>
  <si>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</si>
  <si>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</si>
  <si>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</si>
  <si>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</si>
  <si>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</si>
  <si>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</si>
  <si>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</si>
  <si>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</si>
  <si>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</si>
  <si>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</si>
  <si>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</si>
  <si>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</si>
  <si>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</si>
  <si>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</si>
  <si>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</si>
  <si>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</si>
  <si>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</si>
  <si>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</si>
  <si>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</si>
  <si>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</si>
  <si>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</si>
  <si>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</si>
  <si>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</si>
  <si>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</si>
  <si>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</si>
  <si>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</si>
  <si>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</si>
  <si>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</si>
  <si>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</si>
  <si>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</si>
  <si>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</si>
  <si>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</si>
  <si>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</si>
  <si>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</si>
  <si>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</si>
  <si>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</si>
  <si>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</si>
  <si>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</si>
  <si>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</si>
  <si>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</si>
  <si>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</si>
  <si>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</si>
  <si>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</si>
  <si>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</si>
  <si>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</si>
  <si>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</si>
  <si>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</si>
  <si>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</si>
  <si>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</si>
  <si>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</si>
  <si>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</si>
  <si>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</si>
  <si>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</si>
  <si>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</si>
  <si>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</si>
  <si>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</si>
  <si>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</si>
  <si>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</si>
  <si>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</si>
  <si>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</si>
  <si>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</si>
  <si>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</si>
  <si>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</si>
  <si>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</si>
  <si>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</si>
  <si>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</si>
  <si>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</si>
  <si>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</si>
  <si>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</si>
  <si>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</si>
  <si>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</si>
  <si>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</si>
  <si>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</si>
  <si>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</si>
  <si>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</si>
  <si>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</si>
  <si>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</si>
  <si>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</si>
  <si>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</si>
  <si>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</si>
  <si>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</si>
  <si>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</si>
  <si>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</si>
  <si>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</si>
  <si>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</si>
  <si>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</si>
  <si>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</si>
  <si>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</si>
  <si>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</si>
  <si>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</si>
  <si>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</si>
  <si>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</si>
  <si>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</si>
  <si>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</si>
  <si>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</si>
  <si>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</si>
  <si>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</si>
  <si>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</si>
  <si>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</si>
  <si>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</si>
  <si>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</si>
  <si>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</si>
  <si>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</si>
  <si>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</si>
  <si>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</si>
  <si>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</si>
  <si>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</si>
  <si>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</si>
  <si>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</si>
  <si>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</si>
  <si>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</si>
  <si>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</si>
  <si>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</si>
  <si>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</si>
  <si>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</si>
  <si>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</si>
  <si>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</si>
  <si>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</si>
  <si>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</si>
  <si>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</si>
  <si>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</si>
  <si>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</si>
  <si>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</si>
  <si>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</si>
  <si>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</si>
  <si>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</si>
  <si>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</si>
  <si>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</si>
  <si>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</si>
  <si>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</si>
  <si>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</si>
  <si>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</si>
  <si>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</si>
  <si>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</si>
  <si>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</si>
  <si>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</si>
  <si>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</si>
  <si>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</si>
  <si>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</si>
  <si>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</si>
  <si>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</si>
  <si>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</si>
  <si>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</si>
  <si>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</si>
  <si>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</si>
  <si>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</si>
  <si>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</si>
  <si>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</si>
  <si>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</si>
  <si>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</si>
  <si>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</si>
  <si>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</si>
  <si>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</si>
  <si>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</si>
  <si>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</si>
  <si>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</si>
  <si>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</si>
  <si>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</si>
  <si>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</si>
  <si>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</si>
  <si>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</si>
  <si>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</si>
  <si>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</si>
  <si>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</si>
  <si>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</si>
  <si>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</si>
  <si>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</si>
  <si>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</si>
  <si>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</si>
  <si>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</si>
  <si>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</si>
  <si>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</si>
  <si>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</si>
  <si>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</si>
  <si>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</si>
  <si>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</si>
  <si>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</si>
  <si>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</si>
  <si>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</si>
  <si>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</si>
  <si>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</si>
  <si>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</si>
  <si>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</si>
  <si>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</si>
  <si>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</si>
  <si>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</si>
  <si>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</si>
  <si>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</si>
  <si>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</si>
  <si>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</si>
  <si>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</si>
  <si>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</si>
  <si>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</si>
  <si>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</si>
  <si>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</si>
  <si>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</si>
  <si>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</si>
  <si>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</si>
  <si>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</si>
  <si>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</si>
  <si>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</si>
  <si>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</si>
  <si>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</si>
  <si>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</si>
  <si>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</si>
  <si>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</si>
  <si>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</si>
  <si>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</si>
  <si>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</si>
  <si>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</si>
  <si>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</si>
  <si>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</si>
  <si>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</si>
  <si>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</si>
  <si>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</si>
  <si>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</si>
  <si>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</si>
  <si>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</si>
  <si>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</si>
  <si>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</si>
  <si>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</si>
  <si>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</si>
  <si>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</si>
  <si>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</si>
  <si>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</si>
  <si>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</si>
  <si>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</si>
  <si>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</si>
  <si>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</si>
  <si>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</si>
  <si>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</si>
  <si>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</si>
  <si>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</si>
  <si>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</si>
  <si>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</si>
  <si>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</si>
  <si>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</si>
  <si>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</si>
  <si>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</si>
  <si>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</si>
  <si>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</si>
  <si>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</si>
  <si>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</si>
  <si>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</si>
  <si>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</si>
  <si>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</si>
  <si>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</si>
  <si>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</si>
  <si>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</si>
  <si>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</si>
  <si>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</si>
  <si>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</si>
  <si>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</si>
  <si>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</si>
  <si>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</si>
  <si>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</si>
  <si>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</si>
  <si>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</si>
  <si>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</si>
  <si>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</si>
  <si>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</si>
  <si>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</si>
  <si>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</si>
  <si>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</si>
  <si>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</si>
  <si>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</si>
  <si>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</si>
  <si>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</si>
  <si>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</si>
  <si>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</si>
  <si>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</si>
  <si>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</si>
  <si>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</si>
  <si>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</si>
  <si>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</si>
  <si>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</si>
  <si>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</si>
  <si>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</si>
  <si>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</si>
  <si>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</si>
  <si>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</si>
  <si>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</si>
  <si>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</si>
  <si>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</si>
  <si>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</si>
  <si>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</si>
  <si>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</si>
  <si>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</si>
  <si>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</si>
  <si>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</si>
  <si>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</si>
  <si>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</si>
  <si>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</si>
  <si>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</si>
  <si>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</si>
  <si>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</si>
  <si>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</si>
  <si>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</si>
  <si>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</si>
  <si>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</si>
  <si>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</si>
  <si>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</si>
  <si>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</si>
  <si>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</si>
  <si>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</si>
  <si>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</si>
  <si>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</si>
  <si>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</si>
  <si>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</si>
  <si>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</si>
  <si>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</si>
  <si>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</si>
  <si>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</si>
  <si>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</si>
  <si>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</si>
  <si>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</si>
  <si>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</si>
  <si>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</si>
  <si>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</si>
  <si>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</si>
  <si>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</si>
  <si>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</si>
  <si>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</si>
  <si>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</si>
  <si>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</si>
  <si>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</si>
  <si>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</si>
  <si>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</si>
  <si>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</si>
  <si>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</si>
  <si>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</si>
  <si>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</si>
  <si>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</si>
  <si>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</si>
  <si>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</si>
  <si>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</si>
  <si>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</si>
  <si>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</si>
  <si>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</si>
  <si>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</si>
  <si>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</si>
  <si>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</si>
  <si>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</si>
  <si>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</si>
  <si>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</si>
  <si>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</si>
  <si>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</si>
  <si>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</si>
  <si>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</si>
  <si>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</si>
  <si>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</si>
  <si>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</si>
  <si>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</si>
  <si>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</si>
  <si>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</si>
  <si>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</si>
  <si>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</si>
  <si>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</si>
  <si>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</si>
  <si>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</si>
  <si>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</si>
  <si>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</si>
  <si>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</si>
  <si>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</si>
  <si>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</si>
  <si>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</si>
  <si>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</si>
  <si>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</si>
  <si>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</si>
  <si>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</si>
  <si>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</si>
  <si>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</si>
  <si>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</si>
  <si>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</si>
  <si>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</si>
  <si>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</si>
  <si>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</si>
  <si>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</si>
  <si>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</si>
  <si>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</si>
  <si>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</si>
  <si>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</si>
  <si>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</si>
  <si>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</si>
  <si>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</si>
  <si>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</si>
  <si>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</si>
  <si>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</si>
  <si>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</si>
  <si>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</si>
  <si>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</si>
  <si>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</si>
  <si>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</si>
  <si>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</si>
  <si>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</si>
  <si>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</si>
  <si>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</si>
  <si>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</si>
  <si>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</si>
  <si>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</si>
  <si>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</si>
  <si>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</si>
  <si>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</si>
  <si>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</si>
  <si>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</si>
  <si>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</si>
  <si>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</si>
  <si>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</si>
  <si>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</si>
  <si>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</si>
  <si>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</si>
  <si>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</si>
  <si>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</si>
  <si>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</si>
  <si>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</si>
  <si>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</si>
  <si>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</si>
  <si>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</si>
  <si>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</si>
  <si>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</si>
  <si>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</si>
  <si>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</si>
  <si>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</si>
  <si>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</si>
  <si>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</si>
  <si>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</si>
  <si>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</si>
  <si>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</si>
  <si>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</si>
  <si>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</si>
  <si>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</si>
  <si>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</si>
  <si>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</si>
  <si>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</si>
  <si>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</si>
  <si>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</si>
  <si>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</si>
  <si>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</si>
  <si>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</si>
  <si>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</si>
  <si>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</si>
  <si>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</si>
  <si>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</si>
  <si>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</si>
  <si>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</si>
  <si>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</si>
  <si>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</si>
  <si>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</si>
  <si>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</si>
  <si>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</si>
  <si>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</si>
  <si>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</si>
  <si>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</si>
  <si>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</si>
  <si>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</si>
  <si>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</si>
  <si>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</si>
  <si>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</si>
  <si>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</si>
  <si>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</si>
  <si>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</si>
  <si>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</si>
  <si>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</si>
  <si>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</si>
  <si>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</si>
  <si>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</si>
  <si>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</si>
  <si>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</si>
  <si>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</si>
  <si>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</si>
  <si>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</si>
  <si>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</si>
  <si>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</si>
  <si>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</si>
  <si>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</si>
  <si>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</si>
  <si>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</si>
  <si>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</si>
  <si>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</si>
  <si>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</si>
  <si>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</si>
  <si>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</si>
  <si>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</si>
  <si>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</si>
  <si>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</si>
  <si>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</si>
  <si>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</si>
  <si>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</si>
  <si>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</si>
  <si>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</si>
  <si>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</si>
  <si>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</si>
  <si>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</si>
  <si>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</si>
  <si>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</si>
  <si>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</si>
  <si>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</si>
  <si>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</si>
  <si>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</si>
  <si>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</si>
  <si>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</si>
  <si>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</si>
  <si>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</si>
  <si>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</si>
  <si>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</si>
  <si>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</si>
  <si>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</si>
  <si>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</si>
  <si>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</si>
  <si>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</si>
  <si>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</si>
  <si>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</si>
  <si>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</si>
  <si>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</si>
  <si>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</si>
  <si>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</si>
  <si>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</si>
  <si>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</si>
  <si>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</si>
  <si>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</si>
  <si>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</si>
  <si>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</si>
  <si>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</si>
  <si>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</si>
  <si>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</si>
  <si>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</si>
  <si>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</si>
  <si>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</si>
  <si>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</si>
  <si>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</si>
  <si>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</si>
  <si>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</si>
  <si>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</si>
  <si>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</si>
  <si>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</si>
  <si>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</si>
  <si>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</si>
  <si>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</si>
  <si>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</si>
  <si>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</si>
  <si>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</si>
  <si>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</si>
  <si>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</si>
  <si>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</si>
  <si>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</si>
  <si>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</si>
  <si>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</si>
  <si>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</si>
  <si>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</si>
  <si>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</si>
  <si>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</si>
  <si>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</si>
  <si>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</si>
  <si>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</si>
  <si>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</si>
  <si>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</si>
  <si>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</si>
  <si>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</si>
  <si>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</si>
  <si>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</si>
  <si>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</si>
  <si>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</si>
  <si>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</si>
  <si>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</si>
  <si>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</si>
  <si>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</si>
  <si>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</si>
  <si>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</si>
  <si>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</si>
  <si>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</si>
  <si>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</si>
  <si>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</si>
  <si>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</si>
  <si>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</si>
  <si>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</si>
  <si>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</si>
  <si>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</si>
  <si>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</si>
  <si>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</si>
  <si>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</si>
  <si>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</si>
  <si>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</si>
  <si>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</si>
  <si>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</si>
  <si>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</si>
  <si>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</si>
  <si>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</si>
  <si>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</si>
  <si>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</si>
  <si>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</si>
  <si>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</si>
  <si>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</si>
  <si>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</si>
  <si>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</si>
  <si>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</si>
  <si>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</si>
  <si>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</si>
  <si>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</si>
  <si>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</si>
  <si>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</si>
  <si>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</si>
  <si>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</si>
  <si>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</si>
  <si>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</si>
  <si>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</si>
  <si>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</si>
  <si>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</si>
  <si>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</si>
  <si>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</si>
  <si>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</si>
  <si>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</si>
  <si>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</si>
  <si>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</si>
  <si>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</si>
  <si>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</si>
  <si>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</si>
  <si>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</si>
  <si>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</si>
  <si>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</si>
  <si>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</si>
  <si>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</si>
  <si>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</si>
  <si>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</si>
  <si>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</si>
  <si>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</si>
  <si>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</si>
  <si>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</si>
  <si>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</si>
  <si>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</si>
  <si>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</si>
  <si>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</si>
  <si>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</si>
  <si>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</si>
  <si>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</si>
  <si>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</si>
  <si>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</si>
  <si>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</si>
  <si>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</si>
  <si>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</si>
  <si>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</si>
  <si>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</si>
  <si>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</si>
  <si>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</si>
  <si>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</si>
  <si>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</si>
  <si>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</si>
  <si>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</si>
  <si>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</si>
  <si>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</si>
  <si>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</si>
  <si>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</si>
  <si>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</si>
  <si>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</si>
  <si>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</si>
  <si>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</si>
  <si>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</si>
  <si>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</si>
  <si>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</si>
  <si>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</si>
  <si>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</si>
  <si>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</si>
  <si>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</si>
  <si>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</si>
  <si>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</si>
  <si>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</si>
  <si>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</si>
  <si>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</si>
  <si>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</si>
  <si>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</si>
  <si>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</si>
  <si>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</si>
  <si>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</si>
  <si>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</si>
  <si>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</si>
  <si>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</si>
  <si>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</si>
  <si>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</si>
  <si>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</si>
  <si>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</si>
  <si>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</si>
  <si>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</si>
  <si>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</si>
  <si>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</si>
  <si>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</si>
  <si>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</si>
  <si>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</si>
  <si>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</si>
  <si>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</si>
  <si>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</si>
  <si>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</si>
  <si>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</si>
  <si>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</si>
  <si>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</si>
  <si>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</si>
  <si>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</si>
  <si>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</si>
  <si>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</si>
  <si>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</si>
  <si>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</si>
  <si>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</si>
  <si>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</si>
  <si>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</si>
  <si>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</si>
  <si>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</si>
  <si>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</si>
  <si>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</si>
  <si>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</si>
  <si>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</si>
  <si>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</si>
  <si>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</si>
  <si>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</si>
  <si>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</si>
  <si>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</si>
  <si>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</si>
  <si>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</si>
  <si>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</si>
  <si>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</si>
  <si>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</si>
  <si>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</si>
  <si>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</si>
  <si>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</si>
  <si>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</si>
  <si>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</si>
  <si>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</si>
  <si>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</si>
  <si>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</si>
  <si>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</si>
  <si>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</si>
  <si>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</si>
  <si>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</si>
  <si>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</si>
  <si>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</si>
  <si>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</si>
  <si>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</si>
  <si>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</si>
  <si>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</si>
  <si>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</si>
  <si>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</si>
  <si>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</si>
  <si>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</si>
  <si>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</si>
  <si>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</si>
  <si>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</si>
  <si>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</si>
  <si>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</si>
  <si>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</si>
  <si>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</si>
  <si>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</si>
  <si>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</si>
  <si>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</si>
  <si>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</si>
  <si>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</si>
  <si>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</si>
  <si>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</si>
  <si>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</si>
  <si>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</si>
  <si>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</si>
  <si>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</si>
  <si>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</si>
  <si>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</si>
  <si>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</si>
  <si>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</si>
  <si>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</si>
  <si>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</si>
  <si>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</si>
  <si>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</si>
  <si>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</si>
  <si>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</si>
  <si>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</si>
  <si>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</si>
  <si>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</si>
  <si>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</si>
  <si>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</si>
  <si>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</si>
  <si>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</si>
  <si>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</si>
  <si>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</si>
  <si>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</si>
  <si>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</si>
  <si>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</si>
  <si>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</si>
  <si>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</si>
  <si>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</si>
  <si>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</si>
  <si>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</si>
  <si>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</si>
  <si>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</si>
  <si>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</si>
  <si>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</si>
  <si>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</si>
  <si>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</si>
  <si>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</si>
  <si>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</si>
  <si>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</si>
  <si>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</si>
  <si>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</si>
  <si>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</si>
  <si>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</si>
  <si>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</si>
  <si>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</si>
  <si>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</si>
  <si>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</si>
  <si>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</si>
  <si>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</si>
  <si>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</si>
  <si>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</si>
  <si>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</si>
  <si>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</si>
  <si>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</si>
  <si>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</si>
  <si>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</si>
  <si>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</si>
  <si>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</si>
  <si>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</si>
  <si>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</si>
  <si>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</si>
  <si>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</si>
  <si>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</si>
  <si>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</si>
  <si>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</si>
  <si>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</si>
  <si>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</si>
  <si>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</si>
  <si>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</si>
  <si>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</si>
  <si>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</si>
  <si>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</si>
  <si>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</si>
  <si>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</si>
  <si>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</si>
  <si>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</si>
  <si>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</si>
  <si>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</si>
  <si>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</si>
  <si>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</si>
  <si>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</si>
  <si>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</si>
  <si>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</si>
  <si>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</si>
  <si>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</si>
  <si>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</si>
  <si>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</si>
  <si>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</si>
  <si>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</si>
  <si>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</si>
  <si>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</si>
  <si>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</si>
  <si>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</si>
  <si>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</si>
  <si>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</si>
  <si>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</si>
  <si>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</si>
  <si>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</si>
  <si>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</si>
  <si>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</si>
  <si>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</si>
  <si>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</si>
  <si>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</si>
  <si>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</si>
  <si>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</si>
  <si>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</si>
  <si>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</si>
  <si>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</si>
  <si>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</si>
  <si>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</si>
  <si>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</si>
  <si>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</si>
  <si>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</si>
  <si>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</si>
  <si>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</si>
  <si>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</si>
  <si>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</si>
  <si>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</si>
  <si>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</si>
  <si>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</si>
  <si>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</si>
  <si>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</si>
  <si>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</si>
  <si>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</si>
  <si>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</si>
  <si>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</si>
  <si>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</si>
  <si>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</si>
  <si>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</si>
  <si>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</si>
  <si>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</si>
  <si>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</si>
  <si>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</si>
  <si>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</si>
  <si>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</si>
  <si>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</si>
  <si>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</si>
  <si>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</si>
  <si>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</si>
  <si>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</si>
  <si>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</si>
  <si>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</si>
  <si>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</si>
  <si>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</si>
  <si>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</si>
  <si>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</si>
  <si>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</si>
  <si>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</si>
  <si>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</si>
  <si>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</si>
  <si>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</si>
  <si>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</si>
  <si>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</si>
  <si>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</si>
  <si>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</si>
  <si>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</si>
  <si>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</si>
  <si>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</si>
  <si>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</si>
  <si>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</si>
  <si>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</si>
  <si>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</si>
  <si>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</si>
  <si>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</si>
  <si>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</si>
  <si>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</si>
  <si>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</si>
  <si>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</si>
  <si>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</si>
  <si>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</si>
  <si>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</si>
  <si>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</si>
  <si>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</si>
  <si>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</si>
  <si>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</si>
  <si>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</si>
  <si>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</si>
  <si>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</si>
  <si>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</si>
  <si>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</si>
  <si>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</si>
  <si>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</si>
  <si>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</si>
  <si>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</si>
  <si>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</si>
  <si>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</si>
  <si>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</si>
  <si>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</si>
  <si>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</si>
  <si>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</si>
  <si>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</si>
  <si>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</si>
  <si>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</si>
  <si>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</si>
  <si>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</si>
  <si>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</si>
  <si>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</si>
  <si>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</si>
  <si>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</si>
  <si>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</si>
  <si>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</si>
  <si>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</si>
  <si>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</si>
  <si>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</si>
  <si>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</si>
  <si>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</si>
  <si>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</si>
  <si>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</si>
  <si>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</si>
  <si>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</si>
  <si>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</si>
  <si>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</si>
  <si>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</si>
  <si>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</si>
  <si>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</si>
  <si>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</si>
  <si>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</si>
  <si>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</si>
  <si>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</si>
  <si>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</si>
  <si>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</si>
  <si>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</si>
  <si>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</si>
  <si>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</si>
  <si>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</si>
  <si>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</si>
  <si>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</si>
  <si>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</si>
  <si>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</si>
  <si>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</si>
  <si>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</si>
  <si>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</si>
  <si>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</si>
  <si>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</si>
  <si>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</si>
  <si>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</si>
  <si>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</si>
  <si>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</si>
  <si>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</si>
  <si>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</si>
  <si>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</si>
  <si>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</si>
  <si>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</si>
  <si>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</si>
  <si>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</si>
  <si>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</si>
  <si>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</si>
  <si>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</si>
  <si>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</si>
  <si>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</si>
  <si>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</si>
  <si>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</si>
  <si>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</si>
  <si>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</si>
  <si>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</si>
  <si>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</si>
  <si>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</si>
  <si>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</si>
  <si>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</si>
  <si>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</si>
  <si>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</si>
  <si>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</si>
  <si>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</si>
  <si>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</si>
  <si>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</si>
  <si>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</si>
  <si>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</si>
  <si>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</si>
  <si>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</si>
  <si>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</si>
  <si>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</si>
  <si>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</si>
  <si>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</si>
  <si>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</si>
  <si>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</si>
  <si>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</si>
  <si>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</si>
  <si>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</si>
  <si>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</si>
  <si>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</si>
  <si>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</si>
  <si>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</si>
  <si>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</si>
  <si>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</si>
  <si>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</si>
  <si>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</si>
  <si>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</si>
  <si>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</si>
  <si>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</si>
  <si>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</si>
  <si>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</si>
  <si>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</si>
  <si>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</si>
  <si>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</si>
  <si>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</si>
  <si>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</si>
  <si>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</si>
  <si>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</si>
  <si>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</si>
  <si>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</si>
  <si>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</si>
  <si>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</si>
  <si>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</si>
  <si>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</si>
  <si>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</si>
  <si>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</si>
  <si>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</si>
  <si>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</si>
  <si>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</si>
  <si>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</si>
  <si>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</si>
  <si>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</si>
  <si>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</si>
  <si>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</si>
  <si>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</si>
  <si>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</si>
  <si>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</si>
  <si>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</si>
  <si>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</si>
  <si>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</si>
  <si>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</si>
  <si>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</si>
  <si>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</si>
  <si>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</si>
  <si>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</si>
  <si>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</si>
  <si>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</si>
  <si>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</si>
  <si>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</si>
  <si>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</si>
  <si>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</si>
  <si>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</si>
  <si>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</si>
  <si>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</si>
  <si>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</si>
  <si>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</si>
  <si>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</si>
  <si>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</si>
  <si>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</si>
  <si>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</si>
  <si>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</si>
  <si>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</si>
  <si>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</si>
  <si>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</si>
  <si>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</si>
  <si>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</si>
  <si>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</si>
  <si>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</si>
  <si>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</si>
  <si>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</si>
  <si>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</si>
  <si>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</si>
  <si>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</si>
  <si>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</si>
  <si>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</si>
  <si>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</si>
  <si>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</si>
  <si>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</si>
  <si>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</si>
  <si>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</si>
  <si>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</si>
  <si>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</si>
  <si>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</si>
  <si>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</si>
  <si>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</si>
  <si>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</si>
  <si>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</si>
  <si>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</si>
  <si>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</si>
  <si>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</si>
  <si>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</si>
  <si>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</si>
  <si>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</si>
  <si>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</si>
  <si>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</si>
  <si>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</si>
  <si>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</si>
  <si>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</si>
  <si>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</si>
  <si>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</si>
  <si>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</si>
  <si>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</si>
  <si>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</si>
  <si>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</si>
  <si>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</si>
  <si>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</si>
  <si>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</si>
  <si>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</si>
  <si>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</si>
  <si>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</si>
  <si>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</si>
  <si>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</si>
  <si>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</si>
  <si>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</si>
  <si>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</si>
  <si>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</si>
  <si>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</si>
  <si>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</si>
  <si>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</si>
  <si>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</si>
  <si>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</si>
  <si>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</si>
  <si>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</si>
  <si>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</si>
  <si>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</si>
  <si>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</si>
  <si>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</si>
  <si>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</si>
  <si>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</si>
  <si>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</si>
  <si>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</si>
  <si>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</si>
  <si>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</si>
  <si>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</si>
  <si>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</si>
  <si>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</si>
  <si>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</si>
  <si>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</si>
  <si>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</si>
  <si>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</si>
  <si>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</si>
  <si>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</si>
  <si>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</si>
  <si>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</si>
  <si>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</si>
  <si>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</si>
  <si>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</si>
  <si>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</si>
  <si>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</si>
  <si>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</si>
  <si>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</si>
  <si>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</si>
  <si>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</si>
  <si>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</si>
  <si>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</si>
  <si>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</si>
  <si>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</si>
  <si>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</si>
  <si>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</si>
  <si>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</si>
  <si>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</si>
  <si>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</si>
  <si>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</si>
  <si>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</si>
  <si>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</si>
  <si>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</si>
  <si>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</si>
  <si>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</si>
  <si>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</si>
  <si>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</si>
  <si>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</si>
  <si>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</si>
  <si>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</si>
  <si>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</si>
  <si>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</si>
  <si>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</si>
  <si>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</si>
  <si>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</si>
  <si>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</si>
  <si>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</si>
  <si>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</si>
  <si>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</si>
  <si>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</si>
  <si>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</si>
  <si>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</si>
  <si>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</si>
  <si>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</si>
  <si>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</si>
  <si>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</si>
  <si>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</si>
  <si>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</si>
  <si>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</si>
  <si>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</si>
  <si>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</si>
  <si>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</si>
  <si>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</si>
  <si>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</si>
  <si>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</si>
  <si>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</si>
  <si>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</si>
  <si>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</si>
  <si>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</si>
  <si>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</si>
  <si>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</si>
  <si>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</si>
  <si>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</si>
  <si>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</si>
  <si>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</si>
  <si>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</si>
  <si>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</si>
  <si>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</si>
  <si>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</si>
  <si>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</si>
  <si>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</si>
  <si>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</si>
  <si>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</si>
  <si>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</si>
  <si>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</si>
  <si>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</si>
  <si>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</si>
  <si>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</si>
  <si>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</si>
  <si>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</si>
  <si>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</si>
  <si>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</si>
  <si>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</si>
  <si>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</si>
  <si>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</si>
  <si>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</si>
  <si>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</si>
  <si>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</si>
  <si>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</si>
  <si>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</si>
  <si>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</si>
  <si>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</si>
  <si>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</si>
  <si>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</si>
  <si>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</si>
  <si>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</si>
  <si>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</si>
  <si>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</si>
  <si>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</si>
  <si>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</si>
  <si>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</si>
  <si>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</si>
  <si>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</si>
  <si>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</si>
  <si>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</si>
  <si>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</si>
  <si>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</si>
  <si>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</si>
  <si>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</si>
  <si>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</si>
  <si>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</si>
  <si>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</si>
  <si>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</si>
  <si>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</si>
  <si>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</si>
  <si>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</si>
  <si>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</si>
  <si>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</si>
  <si>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</si>
  <si>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</si>
  <si>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</si>
  <si>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</si>
  <si>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</si>
  <si>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</si>
  <si>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</si>
  <si>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</si>
  <si>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</si>
  <si>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</si>
  <si>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</si>
  <si>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</si>
  <si>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</si>
  <si>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</si>
  <si>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</si>
  <si>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</si>
  <si>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</si>
  <si>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</si>
  <si>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</si>
  <si>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</si>
  <si>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</si>
  <si>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</si>
  <si>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</si>
  <si>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</si>
  <si>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</si>
  <si>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</si>
  <si>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</si>
  <si>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</si>
  <si>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</si>
  <si>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</si>
  <si>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</si>
  <si>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</si>
  <si>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</si>
  <si>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</si>
  <si>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</si>
  <si>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</si>
  <si>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</si>
  <si>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</si>
  <si>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</si>
  <si>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</si>
  <si>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</si>
  <si>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</si>
  <si>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</si>
  <si>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</si>
  <si>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</si>
  <si>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</si>
  <si>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</si>
  <si>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</si>
  <si>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</si>
  <si>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</si>
  <si>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</si>
  <si>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</si>
  <si>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</si>
  <si>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</si>
  <si>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</si>
  <si>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</si>
  <si>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</si>
  <si>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</si>
  <si>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</si>
  <si>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</si>
  <si>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</si>
  <si>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</si>
  <si>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</si>
  <si>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</si>
  <si>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</si>
  <si>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</si>
  <si>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</si>
  <si>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</si>
  <si>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</si>
  <si>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</si>
  <si>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</si>
  <si>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</si>
  <si>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</si>
  <si>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</si>
  <si>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</si>
  <si>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</si>
  <si>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</si>
  <si>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</si>
  <si>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</si>
  <si>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</si>
  <si>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</si>
  <si>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</si>
  <si>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</si>
  <si>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</si>
  <si>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</si>
  <si>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</si>
  <si>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</si>
  <si>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</si>
  <si>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</si>
  <si>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</si>
  <si>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</si>
  <si>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</si>
  <si>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</si>
  <si>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</si>
  <si>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</si>
  <si>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</si>
  <si>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</si>
  <si>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</si>
  <si>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</si>
  <si>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</si>
  <si>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</si>
  <si>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</si>
  <si>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</si>
  <si>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</si>
  <si>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</si>
  <si>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</si>
  <si>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</si>
  <si>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</si>
  <si>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</si>
  <si>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</si>
  <si>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</si>
  <si>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</si>
  <si>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</si>
  <si>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</si>
  <si>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</si>
  <si>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</si>
  <si>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</si>
  <si>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</si>
  <si>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</si>
  <si>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</si>
  <si>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</si>
  <si>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</si>
  <si>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</si>
  <si>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</si>
  <si>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</si>
  <si>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</si>
  <si>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</si>
  <si>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</si>
  <si>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</si>
  <si>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</si>
  <si>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</si>
  <si>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</si>
  <si>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</si>
  <si>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</si>
  <si>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</si>
  <si>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</si>
  <si>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</si>
  <si>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</si>
  <si>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</si>
  <si>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</si>
  <si>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</si>
  <si>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</si>
  <si>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</si>
  <si>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</si>
  <si>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</si>
  <si>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</si>
  <si>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</si>
  <si>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</si>
  <si>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</si>
  <si>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</si>
  <si>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</si>
  <si>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</si>
  <si>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</si>
  <si>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</si>
  <si>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</si>
  <si>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</si>
  <si>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</si>
  <si>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</si>
  <si>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</si>
  <si>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</si>
  <si>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</si>
  <si>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</si>
  <si>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</si>
  <si>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</si>
  <si>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</si>
  <si>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</si>
  <si>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</si>
  <si>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</si>
  <si>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</si>
  <si>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</si>
  <si>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</si>
  <si>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</si>
  <si>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</si>
  <si>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</si>
  <si>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</si>
  <si>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</si>
  <si>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</si>
  <si>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</si>
  <si>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</si>
  <si>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</si>
  <si>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</si>
  <si>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</si>
  <si>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</si>
  <si>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</si>
  <si>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</si>
  <si>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</si>
  <si>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</si>
  <si>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</si>
  <si>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</si>
  <si>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</si>
  <si>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</si>
  <si>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</si>
  <si>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</si>
  <si>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</si>
  <si>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</si>
  <si>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</si>
  <si>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</si>
  <si>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</si>
  <si>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</si>
  <si>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</si>
  <si>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</si>
  <si>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</si>
  <si>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</si>
  <si>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</si>
  <si>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</si>
  <si>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</si>
  <si>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</si>
  <si>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</si>
  <si>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</si>
  <si>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</si>
  <si>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</si>
  <si>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</si>
  <si>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</si>
  <si>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</si>
  <si>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</si>
  <si>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</si>
  <si>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</si>
  <si>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</si>
  <si>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</si>
  <si>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</si>
  <si>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</si>
  <si>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</si>
  <si>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</si>
  <si>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</si>
  <si>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</si>
  <si>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</si>
  <si>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</si>
  <si>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</si>
  <si>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</si>
  <si>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</si>
  <si>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</si>
  <si>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</si>
  <si>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</si>
  <si>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</si>
  <si>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</si>
  <si>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</si>
  <si>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</si>
  <si>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</si>
  <si>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</si>
  <si>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</si>
  <si>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</si>
  <si>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</si>
  <si>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</si>
  <si>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</si>
  <si>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</si>
  <si>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</si>
  <si>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</si>
  <si>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</si>
  <si>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</si>
  <si>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</si>
  <si>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</si>
  <si>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</si>
  <si>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</si>
  <si>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</si>
  <si>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</si>
  <si>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</si>
  <si>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</si>
  <si>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</si>
  <si>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</si>
  <si>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</si>
  <si>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</si>
  <si>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</si>
  <si>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</si>
  <si>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</si>
  <si>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</si>
  <si>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</si>
  <si>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</si>
  <si>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</si>
  <si>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</si>
  <si>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</si>
  <si>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</si>
  <si>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</si>
  <si>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</si>
  <si>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</si>
  <si>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</si>
  <si>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</si>
  <si>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</si>
  <si>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</si>
  <si>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</si>
  <si>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</si>
  <si>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</si>
  <si>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</si>
  <si>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</si>
  <si>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</si>
  <si>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</si>
  <si>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</si>
  <si>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</si>
  <si>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</si>
  <si>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</si>
  <si>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</si>
  <si>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</si>
  <si>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</si>
  <si>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</si>
  <si>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</si>
  <si>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</si>
  <si>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</si>
  <si>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</si>
  <si>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</si>
  <si>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</si>
  <si>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</si>
  <si>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</si>
  <si>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</si>
  <si>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</si>
  <si>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</si>
  <si>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</si>
  <si>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</si>
  <si>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</si>
  <si>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</si>
  <si>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</si>
  <si>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</si>
  <si>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</si>
  <si>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</si>
  <si>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</si>
  <si>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</si>
  <si>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</si>
  <si>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</si>
  <si>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</si>
  <si>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</si>
  <si>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</si>
  <si>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</si>
  <si>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</si>
  <si>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</si>
  <si>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</si>
  <si>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</si>
  <si>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</si>
  <si>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</si>
  <si>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</si>
  <si>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</si>
  <si>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</si>
  <si>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</si>
  <si>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</si>
  <si>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</si>
  <si>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</si>
  <si>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</si>
  <si>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</si>
  <si>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</si>
  <si>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</si>
  <si>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</si>
  <si>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</si>
  <si>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</si>
  <si>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</si>
  <si>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</si>
  <si>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</si>
  <si>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</si>
  <si>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</si>
  <si>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</si>
  <si>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</si>
  <si>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</si>
  <si>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</si>
  <si>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</si>
  <si>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</si>
  <si>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</si>
  <si>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</si>
  <si>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</si>
  <si>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</si>
  <si>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</si>
  <si>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</si>
  <si>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</si>
  <si>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</si>
  <si>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</si>
  <si>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</si>
  <si>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</si>
  <si>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</si>
  <si>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</si>
  <si>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</si>
  <si>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</si>
  <si>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</si>
  <si>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</si>
  <si>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</si>
  <si>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</si>
  <si>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</si>
  <si>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</si>
  <si>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</si>
  <si>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</si>
  <si>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</si>
  <si>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</si>
  <si>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</si>
  <si>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</si>
  <si>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</si>
  <si>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</si>
  <si>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</si>
  <si>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</si>
  <si>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</si>
  <si>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</si>
  <si>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</si>
  <si>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</si>
  <si>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</si>
  <si>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</si>
  <si>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</si>
  <si>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</si>
  <si>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</si>
  <si>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</si>
  <si>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</si>
  <si>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</si>
  <si>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</si>
  <si>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</si>
  <si>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</si>
  <si>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</si>
  <si>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</si>
  <si>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</si>
  <si>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</si>
  <si>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</si>
  <si>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</si>
  <si>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</si>
  <si>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</si>
  <si>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</si>
  <si>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</si>
  <si>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</si>
  <si>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</si>
  <si>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</si>
  <si>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</si>
  <si>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</si>
  <si>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</si>
  <si>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</si>
  <si>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</si>
  <si>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</si>
  <si>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</si>
  <si>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</si>
  <si>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</si>
  <si>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</si>
  <si>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</si>
  <si>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</si>
  <si>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</si>
  <si>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</si>
  <si>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</si>
  <si>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</si>
  <si>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</si>
  <si>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</si>
  <si>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</si>
  <si>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</si>
  <si>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</si>
  <si>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</si>
  <si>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</si>
  <si>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</si>
  <si>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</si>
  <si>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</si>
  <si>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</si>
  <si>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</si>
  <si>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</si>
  <si>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</si>
  <si>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</si>
  <si>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</si>
  <si>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</si>
  <si>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</si>
  <si>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</si>
  <si>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</si>
  <si>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</si>
  <si>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</si>
  <si>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</si>
  <si>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</si>
  <si>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</si>
  <si>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</si>
  <si>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</si>
  <si>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</si>
  <si>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</si>
  <si>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</si>
  <si>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</si>
  <si>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</si>
  <si>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</si>
  <si>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</si>
  <si>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</si>
  <si>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</si>
  <si>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</si>
  <si>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</si>
  <si>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</si>
  <si>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</si>
  <si>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</si>
  <si>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</si>
  <si>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</si>
  <si>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</si>
  <si>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</si>
  <si>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</si>
  <si>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</si>
  <si>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</si>
  <si>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</si>
  <si>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</si>
  <si>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</si>
  <si>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</si>
  <si>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</si>
  <si>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</si>
  <si>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</si>
  <si>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</si>
  <si>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</si>
  <si>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</si>
  <si>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</si>
  <si>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</si>
  <si>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</si>
  <si>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</si>
  <si>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</si>
  <si>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</si>
  <si>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</si>
  <si>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</si>
  <si>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</si>
  <si>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</si>
  <si>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</si>
  <si>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</si>
  <si>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</si>
  <si>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</si>
  <si>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</si>
  <si>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</si>
  <si>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</si>
  <si>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</si>
  <si>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</si>
  <si>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</si>
  <si>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</si>
  <si>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</si>
  <si>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</si>
  <si>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</si>
  <si>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</si>
  <si>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</si>
  <si>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</si>
  <si>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</si>
  <si>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</si>
  <si>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</si>
  <si>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</si>
  <si>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</si>
  <si>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</si>
  <si>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</si>
  <si>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</si>
  <si>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</si>
  <si>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</si>
  <si>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</si>
  <si>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</si>
  <si>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</si>
  <si>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</si>
  <si>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</si>
  <si>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</si>
  <si>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</si>
  <si>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</si>
  <si>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</si>
  <si>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</si>
  <si>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</si>
  <si>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</si>
  <si>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</si>
  <si>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</si>
  <si>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</si>
  <si>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</si>
  <si>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</si>
  <si>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</si>
  <si>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</si>
  <si>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</si>
  <si>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</si>
  <si>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</si>
  <si>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</si>
  <si>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</si>
  <si>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</si>
  <si>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</si>
  <si>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</si>
  <si>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</si>
  <si>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</si>
  <si>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</si>
  <si>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</si>
  <si>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</si>
  <si>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</si>
  <si>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</si>
  <si>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</si>
  <si>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</si>
  <si>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</si>
  <si>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</si>
  <si>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</si>
  <si>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</si>
  <si>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</si>
  <si>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</si>
  <si>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</si>
  <si>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</si>
  <si>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</si>
  <si>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</si>
  <si>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</si>
  <si>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</si>
  <si>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</si>
  <si>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</si>
  <si>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</si>
  <si>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</si>
  <si>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</si>
  <si>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</si>
  <si>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</si>
  <si>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</si>
  <si>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</si>
  <si>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</si>
  <si>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</si>
  <si>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</si>
  <si>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</si>
  <si>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</si>
  <si>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</si>
  <si>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</si>
  <si>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</si>
  <si>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</si>
  <si>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</si>
  <si>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</si>
  <si>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</si>
  <si>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</si>
  <si>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</si>
  <si>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</si>
  <si>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</si>
  <si>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</si>
  <si>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</si>
  <si>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</si>
  <si>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</si>
  <si>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</si>
  <si>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</si>
  <si>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</si>
  <si>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</si>
  <si>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</si>
  <si>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</si>
  <si>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</si>
  <si>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</si>
  <si>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</si>
  <si>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</si>
  <si>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</si>
  <si>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</si>
  <si>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</si>
  <si>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</si>
  <si>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</si>
  <si>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</si>
  <si>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</si>
  <si>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</si>
  <si>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</si>
  <si>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</si>
  <si>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</si>
  <si>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</si>
  <si>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</si>
  <si>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</si>
  <si>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</si>
  <si>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</si>
  <si>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</si>
  <si>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</si>
  <si>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</si>
  <si>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</si>
  <si>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</si>
  <si>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</si>
  <si>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</si>
  <si>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</si>
  <si>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</si>
  <si>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</si>
  <si>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</si>
  <si>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</si>
  <si>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</si>
  <si>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</si>
  <si>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</si>
  <si>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</si>
  <si>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</si>
  <si>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</si>
  <si>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</si>
  <si>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</si>
  <si>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</si>
  <si>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</si>
  <si>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</si>
  <si>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</si>
  <si>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</si>
  <si>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</si>
  <si>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</si>
  <si>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</si>
  <si>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</si>
  <si>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</si>
  <si>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</si>
  <si>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</si>
  <si>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</si>
  <si>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</si>
  <si>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</si>
  <si>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</si>
  <si>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</si>
  <si>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</si>
  <si>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</si>
  <si>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</si>
  <si>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</si>
  <si>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</si>
  <si>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</si>
  <si>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</si>
  <si>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</si>
  <si>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</si>
  <si>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</si>
  <si>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</si>
  <si>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</si>
  <si>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</si>
  <si>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</si>
  <si>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</si>
  <si>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</si>
  <si>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</si>
  <si>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</si>
  <si>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</si>
  <si>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</si>
  <si>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</si>
  <si>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</si>
  <si>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</si>
  <si>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</si>
  <si>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</si>
  <si>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</si>
  <si>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</si>
  <si>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</si>
  <si>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</si>
  <si>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</si>
  <si>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</si>
  <si>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</si>
  <si>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</si>
  <si>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</si>
  <si>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</si>
  <si>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</si>
  <si>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</si>
  <si>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</si>
  <si>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</si>
  <si>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</si>
  <si>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</si>
  <si>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</si>
  <si>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</si>
  <si>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</si>
  <si>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</si>
  <si>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</si>
  <si>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</si>
  <si>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</si>
  <si>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</si>
  <si>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</si>
  <si>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</si>
  <si>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</si>
  <si>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</si>
  <si>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</si>
  <si>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</si>
  <si>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</si>
  <si>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</si>
  <si>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</si>
  <si>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</si>
  <si>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</si>
  <si>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</si>
  <si>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</si>
  <si>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</si>
  <si>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</si>
  <si>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</si>
  <si>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</si>
  <si>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</si>
  <si>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</si>
  <si>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</si>
  <si>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</si>
  <si>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</si>
  <si>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</si>
  <si>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</si>
  <si>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</si>
  <si>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</si>
  <si>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</si>
  <si>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</si>
  <si>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</si>
  <si>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</si>
  <si>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</si>
  <si>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</si>
  <si>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</si>
  <si>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</si>
  <si>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</si>
  <si>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</si>
  <si>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</si>
  <si>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</si>
  <si>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</si>
  <si>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</si>
  <si>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</si>
  <si>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</si>
  <si>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</si>
  <si>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</si>
  <si>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</si>
  <si>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</si>
  <si>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</si>
  <si>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</si>
  <si>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</si>
  <si>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</si>
  <si>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</si>
  <si>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</si>
  <si>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</si>
  <si>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</si>
  <si>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</si>
  <si>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</si>
  <si>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</si>
  <si>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</si>
  <si>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</si>
  <si>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</si>
  <si>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</si>
  <si>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</si>
  <si>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</si>
  <si>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</si>
  <si>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</si>
  <si>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</si>
  <si>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</si>
  <si>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</si>
  <si>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</si>
  <si>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</si>
  <si>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</si>
  <si>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</si>
  <si>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</si>
  <si>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</si>
  <si>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</si>
  <si>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</si>
  <si>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</si>
  <si>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</si>
  <si>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</si>
  <si>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</si>
  <si>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</si>
  <si>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</si>
  <si>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</si>
  <si>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</si>
  <si>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</si>
  <si>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</si>
  <si>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</si>
  <si>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</si>
  <si>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</si>
  <si>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</si>
  <si>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</si>
  <si>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</si>
  <si>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</si>
  <si>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</si>
  <si>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</si>
  <si>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</si>
  <si>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</si>
  <si>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</si>
  <si>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</si>
  <si>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</si>
  <si>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</si>
  <si>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</si>
  <si>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</si>
  <si>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</si>
  <si>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</si>
  <si>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</si>
  <si>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</si>
  <si>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</si>
  <si>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</si>
  <si>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</si>
  <si>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</si>
  <si>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</si>
  <si>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</si>
  <si>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</si>
  <si>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</si>
  <si>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</si>
  <si>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</si>
  <si>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</si>
  <si>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</si>
  <si>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</si>
  <si>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</si>
  <si>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</si>
  <si>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</si>
  <si>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</si>
  <si>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</si>
  <si>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</si>
  <si>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</si>
  <si>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</si>
  <si>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</si>
  <si>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</si>
  <si>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</si>
  <si>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</si>
  <si>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</si>
  <si>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</si>
  <si>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</si>
  <si>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</si>
  <si>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</si>
  <si>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</si>
  <si>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</si>
  <si>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</si>
  <si>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</si>
  <si>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</si>
  <si>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</si>
  <si>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</si>
  <si>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</si>
  <si>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</si>
  <si>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</si>
  <si>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</si>
  <si>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</si>
  <si>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</si>
  <si>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</si>
  <si>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</si>
  <si>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</si>
  <si>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</si>
  <si>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</si>
  <si>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</si>
  <si>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</si>
  <si>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</si>
  <si>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</si>
  <si>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</si>
  <si>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</si>
  <si>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</si>
  <si>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</si>
  <si>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</si>
  <si>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</si>
  <si>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</si>
  <si>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</si>
  <si>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</si>
  <si>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</si>
  <si>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</si>
  <si>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</si>
  <si>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</si>
  <si>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</si>
  <si>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</si>
  <si>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</si>
  <si>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</si>
  <si>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</si>
  <si>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</si>
  <si>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</si>
  <si>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</si>
  <si>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</si>
  <si>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</si>
  <si>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</si>
  <si>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</si>
  <si>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</si>
  <si>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</si>
  <si>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</si>
  <si>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</si>
  <si>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</si>
  <si>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</si>
  <si>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</si>
  <si>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</si>
  <si>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</si>
  <si>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</si>
  <si>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</si>
  <si>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</si>
  <si>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</si>
  <si>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</si>
  <si>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</si>
  <si>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</si>
  <si>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</si>
  <si>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</si>
  <si>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</si>
  <si>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</si>
  <si>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</si>
  <si>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</si>
  <si>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</si>
  <si>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</si>
  <si>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</si>
  <si>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</si>
  <si>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</si>
  <si>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</si>
  <si>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</si>
  <si>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</si>
  <si>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</si>
  <si>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</si>
  <si>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</si>
  <si>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</si>
  <si>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</si>
  <si>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</si>
  <si>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</si>
  <si>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</si>
  <si>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</si>
  <si>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</si>
  <si>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</si>
  <si>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</si>
  <si>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</si>
  <si>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</si>
  <si>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</si>
  <si>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</si>
  <si>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</si>
  <si>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</si>
  <si>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</si>
  <si>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</si>
  <si>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</si>
  <si>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</si>
  <si>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</si>
  <si>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</si>
  <si>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</si>
  <si>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</si>
  <si>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</si>
  <si>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</si>
  <si>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</si>
  <si>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</si>
  <si>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</si>
  <si>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</si>
  <si>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</si>
  <si>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</si>
  <si>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</si>
  <si>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</si>
  <si>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</si>
  <si>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</si>
  <si>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</si>
  <si>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</si>
  <si>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</si>
  <si>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</si>
  <si>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</si>
  <si>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</si>
  <si>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</si>
  <si>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</si>
  <si>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</si>
  <si>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</si>
  <si>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</si>
  <si>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</si>
  <si>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</si>
  <si>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</si>
  <si>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</si>
  <si>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</si>
  <si>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</si>
  <si>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</si>
  <si>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</si>
  <si>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</si>
  <si>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</si>
  <si>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</si>
  <si>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</si>
  <si>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</si>
  <si>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</si>
  <si>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</si>
  <si>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</si>
  <si>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</si>
  <si>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</si>
  <si>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</si>
  <si>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</si>
  <si>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</si>
  <si>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</si>
  <si>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</si>
  <si>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</si>
  <si>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</si>
  <si>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</si>
  <si>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</si>
  <si>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</si>
  <si>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</si>
  <si>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</si>
  <si>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</si>
  <si>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</si>
  <si>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</si>
  <si>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</si>
  <si>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</si>
  <si>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</si>
  <si>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</si>
  <si>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</si>
  <si>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</si>
  <si>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</si>
  <si>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</si>
  <si>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</si>
  <si>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</si>
  <si>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</si>
  <si>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</si>
  <si>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</si>
  <si>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</si>
  <si>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</si>
  <si>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</si>
  <si>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</si>
  <si>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</si>
  <si>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</si>
  <si>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</si>
  <si>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</si>
  <si>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</si>
  <si>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</si>
  <si>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</si>
  <si>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</si>
  <si>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</si>
  <si>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</si>
  <si>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</si>
  <si>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</si>
  <si>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</si>
  <si>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</si>
  <si>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</si>
  <si>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</si>
  <si>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</si>
  <si>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</si>
  <si>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</si>
  <si>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</si>
  <si>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</si>
  <si>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</si>
  <si>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</si>
  <si>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</si>
  <si>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</si>
  <si>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</si>
  <si>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</si>
  <si>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</si>
  <si>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</si>
  <si>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</si>
  <si>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</si>
  <si>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</si>
  <si>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</si>
  <si>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</si>
  <si>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</si>
  <si>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</si>
  <si>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</si>
  <si>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</si>
  <si>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</si>
  <si>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</si>
  <si>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</si>
  <si>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</si>
  <si>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</si>
  <si>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</si>
  <si>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</si>
  <si>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</si>
  <si>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</si>
  <si>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</si>
  <si>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</si>
  <si>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</si>
  <si>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</si>
  <si>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</si>
  <si>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</si>
  <si>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</si>
  <si>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</si>
  <si>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</si>
  <si>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</si>
  <si>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</si>
  <si>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</si>
  <si>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</si>
  <si>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</si>
  <si>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</si>
  <si>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</si>
  <si>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</si>
  <si>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</si>
  <si>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</si>
  <si>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</si>
  <si>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</si>
  <si>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</si>
  <si>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</si>
  <si>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</si>
  <si>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</si>
  <si>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</si>
  <si>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</si>
  <si>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</si>
  <si>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</si>
  <si>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</si>
  <si>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</si>
  <si>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</si>
  <si>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</si>
  <si>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</si>
  <si>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</si>
  <si>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</si>
  <si>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</si>
  <si>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</si>
  <si>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</si>
  <si>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</si>
  <si>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</si>
  <si>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</si>
  <si>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</si>
  <si>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</si>
  <si>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</si>
  <si>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</si>
  <si>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</si>
  <si>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</si>
  <si>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</si>
  <si>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</si>
  <si>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</si>
  <si>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</si>
  <si>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</si>
  <si>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</si>
  <si>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</si>
  <si>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</si>
  <si>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</si>
  <si>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</si>
  <si>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</si>
  <si>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</si>
  <si>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</si>
  <si>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</si>
  <si>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</si>
  <si>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</si>
  <si>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</si>
  <si>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</si>
  <si>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</si>
  <si>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</si>
  <si>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</si>
  <si>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</si>
  <si>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</si>
  <si>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</si>
  <si>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</si>
  <si>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</si>
  <si>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</si>
  <si>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</si>
  <si>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</si>
  <si>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</si>
  <si>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</si>
  <si>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</si>
  <si>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</si>
  <si>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</si>
  <si>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</si>
  <si>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</si>
  <si>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</si>
  <si>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</si>
  <si>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</si>
  <si>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</si>
  <si>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</si>
  <si>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</si>
  <si>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</si>
  <si>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</si>
  <si>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</si>
  <si>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</si>
  <si>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</si>
  <si>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</si>
  <si>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</si>
  <si>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</si>
  <si>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</si>
  <si>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</si>
  <si>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</si>
  <si>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</si>
  <si>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</si>
  <si>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</si>
  <si>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</si>
  <si>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</si>
  <si>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</si>
  <si>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</si>
  <si>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</si>
  <si>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</si>
  <si>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</si>
  <si>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</si>
  <si>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</si>
  <si>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</si>
  <si>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</si>
  <si>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</si>
  <si>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</si>
  <si>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</si>
  <si>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</si>
  <si>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</si>
  <si>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</si>
  <si>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</si>
  <si>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</si>
  <si>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</si>
  <si>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</si>
  <si>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</si>
  <si>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</si>
  <si>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</si>
  <si>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</si>
  <si>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</si>
  <si>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</si>
  <si>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</si>
  <si>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</si>
  <si>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</si>
  <si>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</si>
  <si>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</si>
  <si>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</si>
  <si>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</si>
  <si>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</si>
  <si>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</si>
  <si>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</si>
  <si>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</si>
  <si>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</si>
  <si>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</si>
  <si>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</si>
  <si>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</si>
  <si>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</si>
  <si>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</si>
  <si>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</si>
  <si>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</si>
  <si>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</si>
  <si>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</si>
  <si>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</si>
  <si>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</si>
  <si>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</si>
  <si>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</si>
  <si>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</si>
  <si>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</si>
  <si>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</si>
  <si>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</si>
  <si>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</si>
  <si>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</si>
  <si>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</si>
  <si>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</si>
  <si>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</si>
  <si>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</si>
  <si>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</si>
  <si>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</si>
  <si>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</si>
  <si>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</si>
  <si>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</si>
  <si>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</si>
  <si>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</si>
  <si>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</si>
  <si>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</si>
  <si>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</si>
  <si>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</si>
  <si>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</si>
  <si>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</si>
  <si>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</si>
  <si>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</si>
  <si>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</si>
  <si>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</si>
  <si>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</si>
  <si>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</si>
  <si>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</si>
  <si>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</si>
  <si>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</si>
  <si>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</si>
  <si>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</si>
  <si>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</si>
  <si>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</si>
  <si>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</si>
  <si>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</si>
  <si>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</si>
  <si>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</si>
  <si>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</si>
  <si>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</si>
  <si>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</si>
  <si>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</si>
  <si>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</si>
  <si>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</si>
  <si>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</si>
  <si>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</si>
  <si>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</si>
  <si>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</si>
  <si>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</si>
  <si>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</si>
  <si>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</si>
  <si>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</si>
  <si>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</si>
  <si>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</si>
  <si>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</si>
  <si>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</si>
  <si>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</si>
  <si>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</si>
  <si>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</si>
  <si>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</si>
  <si>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</si>
  <si>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</si>
  <si>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</si>
  <si>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</si>
  <si>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</si>
  <si>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</si>
  <si>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</si>
  <si>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</si>
  <si>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</si>
  <si>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</si>
  <si>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</si>
  <si>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</si>
  <si>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</si>
  <si>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</si>
  <si>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</si>
  <si>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</si>
  <si>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</si>
  <si>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</si>
  <si>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</si>
  <si>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</si>
  <si>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</si>
  <si>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</si>
  <si>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</si>
  <si>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</si>
  <si>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</si>
  <si>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</si>
  <si>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</si>
  <si>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</si>
  <si>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</si>
  <si>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</si>
  <si>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</si>
  <si>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</si>
  <si>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</si>
  <si>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</si>
  <si>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</si>
  <si>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</si>
  <si>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</si>
  <si>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</si>
  <si>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</si>
  <si>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</si>
  <si>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</si>
  <si>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</si>
  <si>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</si>
  <si>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</si>
  <si>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</si>
  <si>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</si>
  <si>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</si>
  <si>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</si>
  <si>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</si>
  <si>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</si>
  <si>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</si>
  <si>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</si>
  <si>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</si>
  <si>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</si>
  <si>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</si>
  <si>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</si>
  <si>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</si>
  <si>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</si>
  <si>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</si>
  <si>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</si>
  <si>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</si>
  <si>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</si>
  <si>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</si>
  <si>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</si>
  <si>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</si>
  <si>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</si>
  <si>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</si>
  <si>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</si>
  <si>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</si>
  <si>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</si>
  <si>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</si>
  <si>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</si>
  <si>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</si>
  <si>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</si>
  <si>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</si>
  <si>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</si>
  <si>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</si>
  <si>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</si>
  <si>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</si>
  <si>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</si>
  <si>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</si>
  <si>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</si>
  <si>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</si>
  <si>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</si>
  <si>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</si>
  <si>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</si>
  <si>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</si>
  <si>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</si>
  <si>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</si>
  <si>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</si>
  <si>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</si>
  <si>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</si>
  <si>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</si>
  <si>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</si>
  <si>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</si>
  <si>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</si>
  <si>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</si>
  <si>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</si>
  <si>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</si>
  <si>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</si>
  <si>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</si>
  <si>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</si>
  <si>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</si>
  <si>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</si>
  <si>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</si>
  <si>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</si>
  <si>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</si>
  <si>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</si>
  <si>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</si>
  <si>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</si>
  <si>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</si>
  <si>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</si>
  <si>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</si>
  <si>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</si>
  <si>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</si>
  <si>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</si>
  <si>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</si>
  <si>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</si>
  <si>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</si>
  <si>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</si>
  <si>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</si>
  <si>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</si>
  <si>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</si>
  <si>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</si>
  <si>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</si>
  <si>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</si>
  <si>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</si>
  <si>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</si>
  <si>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</si>
  <si>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</si>
  <si>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</si>
  <si>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</si>
  <si>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</si>
  <si>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</si>
  <si>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</si>
  <si>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</si>
  <si>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</si>
  <si>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</si>
  <si>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</si>
  <si>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</si>
  <si>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</si>
  <si>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</si>
  <si>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</si>
  <si>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</si>
  <si>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</si>
  <si>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</si>
  <si>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</si>
  <si>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</si>
  <si>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</si>
  <si>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</si>
  <si>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</si>
  <si>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</si>
  <si>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</si>
  <si>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</si>
  <si>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</si>
  <si>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</si>
  <si>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</si>
  <si>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</si>
  <si>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</si>
  <si>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</si>
  <si>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</si>
  <si>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</si>
  <si>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</si>
  <si>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</si>
  <si>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</si>
  <si>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</si>
  <si>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</si>
  <si>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</si>
  <si>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</si>
  <si>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</si>
  <si>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</si>
  <si>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</si>
  <si>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</si>
  <si>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</si>
  <si>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</si>
  <si>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</si>
  <si>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</si>
  <si>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</si>
  <si>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</si>
  <si>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</si>
  <si>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</si>
  <si>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</si>
  <si>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</si>
  <si>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</si>
  <si>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</si>
  <si>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</si>
  <si>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</si>
  <si>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</si>
  <si>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</si>
  <si>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</si>
  <si>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</si>
  <si>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</si>
  <si>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</si>
  <si>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</si>
  <si>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</si>
  <si>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</si>
  <si>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</si>
  <si>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</si>
  <si>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</si>
  <si>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</si>
  <si>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</si>
  <si>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</si>
  <si>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</si>
  <si>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</si>
  <si>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</si>
  <si>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</si>
  <si>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</si>
  <si>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</si>
  <si>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</si>
  <si>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</si>
  <si>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</si>
  <si>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</si>
  <si>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</si>
  <si>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</si>
  <si>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</si>
  <si>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</si>
  <si>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</si>
  <si>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</si>
  <si>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</si>
  <si>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</si>
  <si>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</si>
  <si>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</si>
  <si>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</si>
  <si>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</si>
  <si>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</si>
  <si>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</si>
  <si>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</si>
  <si>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</si>
  <si>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</si>
  <si>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</si>
  <si>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</si>
  <si>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</si>
  <si>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</si>
  <si>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</si>
  <si>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</si>
  <si>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</si>
  <si>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</si>
  <si>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</si>
  <si>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</si>
  <si>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</si>
  <si>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</si>
  <si>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</si>
  <si>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</si>
  <si>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</si>
  <si>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</si>
  <si>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</si>
  <si>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</si>
  <si>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</si>
  <si>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</si>
  <si>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</si>
  <si>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</si>
  <si>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</si>
  <si>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</si>
  <si>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</si>
  <si>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</si>
  <si>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</si>
  <si>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</si>
  <si>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</si>
  <si>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</si>
  <si>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</si>
  <si>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</si>
  <si>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</si>
  <si>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</si>
  <si>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</si>
  <si>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</si>
  <si>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</si>
  <si>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</si>
  <si>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</si>
  <si>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</si>
  <si>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</si>
  <si>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</si>
  <si>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</si>
  <si>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</si>
  <si>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</si>
  <si>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</si>
  <si>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</si>
  <si>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</si>
  <si>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</si>
  <si>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</si>
  <si>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</si>
  <si>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</si>
  <si>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</si>
  <si>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</si>
  <si>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</si>
  <si>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</si>
  <si>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</si>
  <si>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</si>
  <si>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</si>
  <si>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</si>
  <si>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</si>
  <si>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</si>
  <si>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</si>
  <si>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</si>
  <si>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</si>
  <si>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</si>
  <si>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</si>
  <si>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</si>
  <si>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</si>
  <si>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</si>
  <si>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</si>
  <si>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</si>
  <si>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</si>
  <si>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</si>
  <si>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</si>
  <si>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</si>
  <si>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</si>
  <si>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</si>
  <si>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</si>
  <si>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</si>
  <si>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</si>
  <si>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</si>
  <si>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</si>
  <si>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</si>
  <si>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</si>
  <si>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</si>
  <si>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</si>
  <si>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</si>
  <si>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</si>
  <si>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</si>
  <si>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</si>
  <si>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</si>
  <si>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</si>
  <si>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</si>
  <si>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</si>
  <si>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</si>
  <si>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</si>
  <si>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</si>
  <si>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</si>
  <si>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</si>
  <si>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</si>
  <si>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</si>
  <si>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</si>
  <si>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</si>
  <si>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</si>
  <si>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</si>
  <si>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</si>
  <si>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</si>
  <si>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</si>
  <si>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</si>
  <si>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</si>
  <si>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</si>
  <si>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</si>
  <si>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</si>
  <si>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</si>
  <si>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</si>
  <si>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</si>
  <si>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</si>
  <si>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</si>
  <si>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</si>
  <si>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</si>
  <si>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</si>
  <si>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</si>
  <si>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</si>
  <si>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</si>
  <si>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</si>
  <si>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</si>
  <si>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</si>
  <si>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</si>
  <si>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</si>
  <si>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</si>
  <si>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</si>
  <si>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</si>
  <si>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</si>
  <si>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</si>
  <si>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</si>
  <si>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</si>
  <si>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</si>
  <si>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</si>
  <si>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</si>
  <si>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</si>
  <si>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</si>
  <si>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</si>
  <si>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</si>
  <si>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</si>
  <si>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</si>
  <si>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</si>
  <si>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</si>
  <si>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</si>
  <si>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</si>
  <si>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</si>
  <si>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</si>
  <si>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</si>
  <si>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</si>
  <si>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</si>
  <si>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</si>
  <si>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</si>
  <si>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</si>
  <si>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</si>
  <si>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</si>
  <si>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</si>
  <si>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</si>
  <si>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</si>
  <si>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</si>
  <si>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</si>
  <si>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</si>
  <si>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</si>
  <si>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</si>
  <si>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</si>
  <si>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</si>
  <si>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</si>
  <si>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</si>
  <si>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</si>
  <si>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</si>
  <si>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</si>
  <si>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</si>
  <si>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</si>
  <si>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</si>
  <si>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</si>
  <si>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</si>
  <si>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</si>
  <si>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</si>
  <si>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</si>
  <si>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</si>
  <si>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</si>
  <si>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</si>
  <si>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</si>
  <si>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</si>
  <si>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</si>
  <si>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</si>
  <si>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</si>
  <si>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</si>
  <si>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</si>
  <si>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</si>
  <si>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</si>
  <si>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</si>
  <si>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</si>
  <si>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</si>
  <si>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</si>
  <si>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</si>
  <si>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</si>
  <si>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</si>
  <si>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</si>
  <si>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</si>
  <si>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</si>
  <si>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</si>
  <si>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</si>
  <si>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</si>
  <si>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</si>
  <si>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</si>
  <si>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</si>
  <si>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</si>
  <si>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</si>
  <si>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</si>
  <si>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</si>
  <si>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</si>
  <si>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</si>
  <si>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</si>
  <si>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</si>
  <si>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</si>
  <si>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</si>
  <si>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</si>
  <si>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</si>
  <si>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</si>
  <si>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</si>
  <si>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</si>
  <si>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</si>
  <si>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</si>
  <si>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</si>
  <si>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</si>
  <si>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</si>
  <si>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</si>
  <si>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</si>
  <si>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</si>
  <si>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</si>
  <si>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</si>
  <si>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</si>
  <si>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</si>
  <si>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</si>
  <si>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</si>
  <si>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</si>
  <si>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</si>
  <si>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</si>
  <si>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</si>
  <si>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</si>
  <si>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</si>
  <si>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</si>
  <si>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</si>
  <si>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</si>
  <si>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</si>
  <si>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</si>
  <si>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</si>
  <si>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</si>
  <si>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</si>
  <si>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</si>
  <si>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</si>
  <si>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</si>
  <si>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</si>
  <si>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</si>
  <si>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</si>
  <si>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</si>
  <si>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</si>
  <si>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</si>
  <si>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</si>
  <si>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</si>
  <si>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</si>
  <si>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</si>
  <si>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</si>
  <si>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</si>
  <si>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</si>
  <si>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</si>
  <si>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</si>
  <si>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</si>
  <si>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</si>
  <si>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</si>
  <si>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</si>
  <si>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</si>
  <si>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</si>
  <si>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</si>
  <si>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</si>
  <si>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</si>
  <si>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</si>
  <si>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</si>
  <si>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</si>
  <si>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</si>
  <si>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</si>
  <si>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</si>
  <si>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</si>
  <si>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</si>
  <si>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</si>
  <si>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</si>
  <si>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</si>
  <si>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</si>
  <si>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</si>
  <si>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</si>
  <si>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</si>
  <si>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</si>
  <si>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</si>
  <si>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</si>
  <si>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</si>
  <si>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</si>
  <si>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</si>
  <si>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</si>
  <si>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</si>
  <si>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</si>
  <si>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</si>
  <si>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</si>
  <si>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</si>
  <si>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</si>
  <si>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</si>
  <si>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</si>
  <si>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</si>
  <si>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</si>
  <si>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</si>
  <si>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</si>
  <si>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</si>
  <si>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</si>
  <si>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</si>
  <si>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</si>
  <si>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</si>
  <si>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</si>
  <si>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</si>
  <si>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</si>
  <si>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</si>
  <si>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</si>
  <si>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</si>
  <si>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</si>
  <si>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</si>
  <si>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</si>
  <si>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</si>
  <si>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</si>
  <si>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</si>
  <si>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</si>
  <si>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</si>
  <si>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</si>
  <si>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</si>
  <si>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</si>
  <si>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</si>
  <si>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</si>
  <si>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</si>
  <si>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</si>
  <si>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</si>
  <si>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</si>
  <si>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</si>
  <si>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</si>
  <si>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</si>
  <si>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</si>
  <si>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</si>
  <si>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</si>
  <si>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</si>
  <si>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</si>
  <si>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</si>
  <si>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</si>
  <si>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</si>
  <si>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</si>
  <si>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</si>
  <si>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</si>
  <si>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</si>
  <si>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</si>
  <si>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</si>
  <si>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</si>
  <si>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</si>
  <si>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</si>
  <si>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</si>
  <si>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</si>
  <si>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</si>
  <si>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</si>
  <si>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</si>
  <si>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</si>
  <si>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</si>
  <si>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</si>
  <si>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</si>
  <si>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</si>
  <si>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</si>
  <si>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</si>
  <si>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</si>
  <si>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</si>
  <si>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</si>
  <si>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</si>
  <si>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</si>
  <si>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</si>
  <si>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</si>
  <si>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</si>
  <si>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</si>
  <si>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</si>
  <si>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</si>
  <si>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</si>
  <si>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</si>
  <si>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</si>
  <si>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</si>
  <si>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</si>
  <si>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</si>
  <si>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</si>
  <si>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</si>
  <si>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</si>
  <si>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</si>
  <si>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</si>
  <si>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</si>
  <si>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</si>
  <si>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</si>
  <si>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</si>
  <si>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</si>
  <si>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</si>
  <si>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</si>
  <si>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</si>
  <si>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</si>
  <si>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</si>
  <si>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</si>
  <si>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</si>
  <si>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</si>
  <si>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</si>
  <si>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</si>
  <si>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</si>
  <si>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</si>
  <si>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</si>
  <si>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</si>
  <si>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</si>
  <si>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</si>
  <si>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</si>
  <si>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</si>
  <si>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</si>
  <si>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</si>
  <si>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</si>
  <si>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</si>
  <si>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</si>
  <si>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</si>
  <si>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</si>
  <si>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</si>
  <si>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</si>
  <si>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</si>
  <si>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</si>
  <si>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</si>
  <si>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</si>
  <si>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</si>
  <si>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</si>
  <si>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</si>
  <si>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</si>
  <si>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</si>
  <si>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</si>
  <si>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</si>
  <si>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</si>
  <si>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</si>
  <si>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</si>
  <si>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</si>
  <si>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</si>
  <si>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</si>
  <si>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</si>
  <si>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</si>
  <si>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</si>
  <si>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</si>
  <si>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</si>
  <si>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</si>
  <si>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</si>
  <si>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</si>
  <si>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</si>
  <si>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</si>
  <si>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</si>
  <si>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</si>
  <si>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</si>
  <si>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</si>
  <si>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</si>
  <si>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</si>
  <si>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</si>
  <si>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</si>
  <si>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</si>
  <si>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</si>
  <si>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</si>
  <si>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</si>
  <si>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</si>
  <si>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</si>
  <si>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</si>
  <si>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</si>
  <si>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</si>
  <si>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</si>
  <si>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</si>
  <si>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</si>
  <si>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</si>
  <si>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</si>
  <si>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</si>
  <si>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</si>
  <si>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</si>
  <si>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</si>
  <si>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</si>
  <si>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</si>
  <si>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</si>
  <si>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</si>
  <si>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</si>
  <si>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</si>
  <si>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</si>
  <si>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</si>
  <si>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</si>
  <si>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</si>
  <si>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</si>
  <si>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</si>
  <si>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</si>
  <si>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</si>
  <si>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</si>
  <si>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</si>
  <si>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</si>
  <si>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</si>
  <si>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</si>
  <si>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</si>
  <si>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</si>
  <si>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</si>
  <si>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</si>
  <si>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</si>
  <si>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</si>
  <si>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</si>
  <si>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</si>
  <si>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</si>
  <si>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</si>
  <si>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</si>
  <si>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</si>
  <si>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</si>
  <si>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</si>
  <si>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</si>
  <si>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</si>
  <si>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</si>
  <si>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</si>
  <si>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</si>
  <si>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</si>
  <si>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</si>
  <si>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</si>
  <si>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</si>
  <si>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</si>
  <si>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</si>
  <si>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</si>
  <si>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</si>
  <si>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</si>
  <si>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</si>
  <si>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</si>
  <si>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</si>
  <si>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</si>
  <si>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</si>
  <si>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</si>
  <si>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</si>
  <si>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</si>
  <si>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</si>
  <si>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</si>
  <si>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</si>
  <si>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</si>
  <si>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</si>
  <si>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</si>
  <si>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</si>
  <si>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</si>
  <si>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</si>
  <si>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</si>
  <si>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</si>
  <si>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</si>
  <si>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</si>
  <si>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</si>
  <si>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</si>
  <si>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</si>
  <si>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</si>
  <si>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</si>
  <si>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</si>
  <si>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</si>
  <si>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</si>
  <si>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</si>
  <si>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</si>
  <si>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</si>
  <si>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</si>
  <si>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</si>
  <si>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</si>
  <si>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</si>
  <si>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</si>
  <si>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</si>
  <si>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</si>
  <si>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</si>
  <si>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</si>
  <si>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</si>
  <si>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</si>
  <si>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</si>
  <si>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</si>
  <si>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</si>
  <si>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</si>
  <si>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</si>
  <si>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</si>
  <si>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</si>
  <si>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</si>
  <si>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</si>
  <si>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</si>
  <si>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</si>
  <si>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</si>
  <si>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</si>
  <si>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</si>
  <si>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</si>
  <si>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</si>
  <si>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</si>
  <si>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</si>
  <si>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</si>
  <si>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</si>
  <si>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</si>
  <si>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</si>
  <si>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</si>
  <si>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</si>
  <si>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</si>
  <si>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</si>
  <si>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</si>
  <si>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</si>
  <si>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</si>
  <si>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</si>
  <si>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</si>
  <si>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</si>
  <si>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</si>
  <si>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</si>
  <si>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</si>
  <si>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</si>
  <si>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</si>
  <si>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</si>
  <si>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</si>
  <si>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</si>
  <si>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</si>
  <si>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</si>
  <si>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</si>
  <si>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</si>
  <si>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</si>
  <si>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</si>
  <si>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</si>
  <si>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</si>
  <si>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</si>
  <si>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</si>
  <si>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</si>
  <si>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</si>
  <si>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</si>
  <si>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</si>
  <si>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</si>
  <si>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</si>
  <si>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</si>
  <si>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</si>
  <si>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</si>
  <si>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</si>
  <si>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</si>
  <si>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</si>
  <si>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</si>
  <si>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</si>
  <si>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</si>
  <si>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</si>
  <si>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</si>
  <si>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</si>
  <si>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</si>
  <si>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</si>
  <si>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</si>
  <si>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</si>
  <si>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</si>
  <si>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</si>
  <si>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</si>
  <si>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</si>
  <si>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</si>
  <si>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</si>
  <si>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</si>
  <si>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</si>
  <si>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</si>
  <si>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</si>
  <si>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</si>
  <si>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</si>
  <si>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</si>
  <si>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</si>
  <si>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</si>
  <si>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</si>
  <si>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</si>
  <si>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</si>
  <si>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</si>
  <si>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</si>
  <si>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</si>
  <si>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</si>
  <si>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</si>
  <si>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</si>
  <si>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</si>
  <si>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</si>
  <si>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</si>
  <si>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</si>
  <si>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</si>
  <si>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</si>
  <si>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</si>
  <si>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</si>
  <si>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</si>
  <si>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</si>
  <si>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</si>
  <si>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</si>
  <si>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</si>
  <si>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</si>
  <si>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</si>
  <si>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</si>
  <si>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</si>
  <si>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</si>
  <si>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</si>
  <si>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</si>
  <si>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</si>
  <si>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</si>
  <si>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</si>
  <si>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</si>
  <si>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</si>
  <si>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</si>
  <si>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</si>
  <si>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</si>
  <si>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</si>
  <si>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</si>
  <si>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</si>
  <si>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</si>
  <si>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</si>
  <si>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</si>
  <si>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</si>
  <si>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</si>
  <si>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</si>
  <si>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</si>
  <si>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</si>
  <si>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</si>
  <si>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</si>
  <si>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</si>
  <si>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</si>
  <si>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</si>
  <si>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</si>
  <si>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</si>
  <si>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</si>
  <si>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</si>
  <si>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</si>
  <si>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</si>
  <si>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</si>
  <si>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</si>
  <si>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</si>
  <si>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</si>
  <si>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</si>
  <si>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</si>
  <si>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</si>
  <si>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</si>
  <si>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</si>
  <si>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</si>
  <si>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</si>
  <si>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</si>
  <si>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</si>
  <si>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</si>
  <si>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</si>
  <si>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</si>
  <si>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</si>
  <si>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</si>
  <si>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</si>
  <si>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</si>
  <si>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</si>
  <si>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</si>
  <si>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</si>
  <si>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</si>
  <si>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</si>
  <si>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</si>
  <si>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</si>
  <si>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</si>
  <si>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</si>
  <si>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</si>
  <si>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</si>
  <si>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</si>
  <si>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</si>
  <si>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</si>
  <si>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</si>
  <si>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</si>
  <si>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</si>
  <si>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</si>
  <si>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</si>
  <si>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</si>
  <si>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</si>
  <si>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</si>
  <si>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</si>
  <si>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</si>
  <si>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</si>
  <si>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</si>
  <si>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</si>
  <si>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</si>
  <si>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</si>
  <si>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</si>
  <si>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</si>
  <si>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</si>
  <si>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</si>
  <si>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</si>
  <si>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</si>
  <si>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</si>
  <si>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</si>
  <si>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</si>
  <si>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</si>
  <si>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</si>
  <si>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</si>
  <si>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</si>
  <si>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</si>
  <si>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</si>
  <si>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</si>
  <si>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</si>
  <si>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</si>
  <si>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</si>
  <si>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</si>
  <si>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</si>
  <si>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</si>
  <si>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</si>
  <si>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</si>
  <si>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</si>
  <si>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</si>
  <si>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</si>
  <si>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</si>
  <si>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</si>
  <si>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</si>
  <si>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</si>
  <si>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</si>
  <si>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</si>
  <si>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</si>
  <si>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</si>
  <si>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</si>
  <si>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</si>
  <si>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</si>
  <si>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</si>
  <si>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</si>
  <si>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</si>
  <si>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</si>
  <si>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</si>
  <si>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</si>
  <si>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</si>
  <si>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</si>
  <si>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</si>
  <si>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</si>
  <si>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</si>
  <si>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</si>
  <si>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</si>
  <si>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</si>
  <si>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</si>
  <si>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</si>
  <si>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</si>
  <si>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</si>
  <si>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</si>
  <si>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</si>
  <si>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</si>
  <si>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</si>
  <si>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</si>
  <si>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</si>
  <si>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</si>
  <si>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</si>
  <si>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</si>
  <si>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</si>
  <si>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</si>
  <si>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</si>
  <si>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</si>
  <si>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</si>
  <si>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</si>
  <si>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</si>
  <si>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</si>
  <si>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</si>
  <si>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</si>
  <si>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</si>
  <si>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</si>
  <si>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</si>
  <si>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</si>
  <si>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</si>
  <si>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</si>
  <si>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</si>
  <si>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</si>
  <si>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</si>
  <si>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</si>
  <si>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</si>
  <si>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</si>
  <si>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</si>
  <si>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</si>
  <si>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</si>
  <si>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</si>
  <si>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</si>
  <si>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</si>
  <si>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</si>
  <si>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</si>
  <si>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</si>
  <si>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</si>
  <si>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</si>
  <si>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</si>
  <si>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</si>
  <si>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</si>
  <si>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</si>
  <si>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</si>
  <si>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</si>
  <si>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</si>
  <si>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</si>
  <si>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</si>
  <si>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</si>
  <si>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</si>
  <si>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</si>
  <si>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</si>
  <si>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</si>
  <si>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</si>
  <si>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</si>
  <si>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</si>
  <si>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</si>
  <si>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</si>
  <si>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</si>
  <si>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</si>
  <si>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</si>
  <si>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</si>
  <si>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</si>
  <si>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</si>
  <si>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</si>
  <si>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</si>
  <si>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</si>
  <si>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</si>
  <si>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</si>
  <si>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</si>
  <si>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</si>
  <si>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</si>
  <si>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</si>
  <si>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</si>
  <si>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</si>
  <si>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</si>
  <si>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</si>
  <si>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</si>
  <si>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</si>
  <si>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</si>
  <si>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</si>
  <si>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</si>
  <si>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</si>
  <si>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</si>
  <si>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</si>
  <si>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</si>
  <si>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</si>
  <si>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</si>
  <si>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</si>
  <si>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</si>
  <si>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</si>
  <si>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</si>
  <si>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</si>
  <si>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</si>
  <si>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</si>
  <si>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</si>
  <si>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</si>
  <si>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</si>
  <si>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</si>
  <si>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</si>
  <si>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</si>
  <si>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</si>
  <si>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</si>
  <si>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</si>
  <si>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</si>
  <si>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</si>
  <si>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</si>
  <si>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</si>
  <si>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</si>
  <si>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</si>
  <si>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</si>
  <si>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</si>
  <si>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</si>
  <si>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</si>
  <si>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</si>
  <si>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</si>
  <si>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</si>
  <si>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</si>
  <si>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</si>
  <si>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</si>
  <si>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</si>
  <si>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</si>
  <si>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</si>
  <si>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</si>
  <si>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</si>
  <si>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</si>
  <si>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</si>
  <si>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</si>
  <si>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</si>
  <si>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</si>
  <si>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</si>
  <si>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</si>
  <si>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</si>
  <si>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</si>
  <si>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</si>
  <si>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</si>
  <si>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</si>
  <si>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</si>
  <si>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</si>
  <si>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</si>
  <si>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</si>
  <si>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</si>
  <si>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</si>
  <si>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</si>
  <si>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</si>
  <si>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</si>
  <si>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</si>
  <si>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</si>
  <si>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</si>
  <si>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</si>
  <si>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</si>
  <si>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</si>
  <si>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</si>
  <si>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</si>
  <si>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</si>
  <si>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</si>
  <si>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</si>
  <si>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</si>
  <si>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</si>
  <si>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</si>
  <si>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</si>
  <si>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</si>
  <si>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</si>
  <si>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</si>
  <si>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</si>
  <si>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</si>
  <si>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</si>
  <si>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</si>
  <si>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</si>
  <si>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</si>
  <si>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</si>
  <si>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</si>
  <si>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</si>
  <si>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</si>
  <si>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</si>
  <si>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</si>
  <si>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</si>
  <si>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</si>
  <si>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</si>
  <si>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</si>
  <si>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</si>
  <si>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</si>
  <si>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</si>
  <si>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</si>
  <si>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</si>
  <si>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</si>
  <si>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</si>
  <si>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</si>
  <si>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</si>
  <si>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</si>
  <si>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</si>
  <si>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</si>
  <si>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</si>
  <si>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</si>
  <si>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</si>
  <si>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</si>
  <si>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</si>
  <si>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</si>
  <si>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</si>
  <si>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</si>
  <si>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</si>
  <si>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</si>
  <si>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</si>
  <si>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</si>
  <si>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</si>
  <si>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</si>
  <si>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</si>
  <si>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</si>
  <si>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</si>
  <si>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</si>
  <si>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</si>
  <si>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</si>
  <si>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</si>
  <si>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</si>
  <si>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</si>
  <si>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</si>
  <si>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</si>
  <si>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</si>
  <si>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</si>
  <si>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</si>
  <si>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</si>
  <si>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</si>
  <si>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</si>
  <si>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</si>
  <si>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</si>
  <si>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</si>
  <si>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</si>
  <si>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</si>
  <si>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</si>
  <si>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</si>
  <si>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</si>
  <si>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</si>
  <si>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</si>
  <si>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</si>
  <si>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</si>
  <si>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</si>
  <si>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</si>
  <si>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</si>
  <si>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</si>
  <si>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</si>
  <si>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</si>
  <si>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</si>
  <si>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</si>
  <si>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</si>
  <si>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</si>
  <si>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</si>
  <si>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</si>
  <si>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</si>
  <si>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</si>
  <si>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</si>
  <si>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</si>
  <si>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</si>
  <si>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</si>
  <si>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</si>
  <si>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</si>
  <si>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</si>
  <si>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</si>
  <si>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</si>
  <si>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</si>
  <si>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</si>
  <si>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</si>
  <si>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</si>
  <si>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</si>
  <si>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</si>
  <si>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</si>
  <si>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</si>
  <si>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</si>
  <si>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</si>
  <si>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</si>
  <si>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</si>
  <si>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</si>
  <si>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</si>
  <si>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</si>
  <si>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</si>
  <si>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</si>
  <si>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</si>
  <si>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</si>
  <si>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</si>
  <si>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</si>
  <si>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</si>
  <si>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</si>
  <si>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</si>
  <si>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</si>
  <si>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</si>
  <si>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</si>
  <si>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</si>
  <si>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</si>
  <si>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</si>
  <si>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</si>
  <si>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</si>
  <si>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</si>
  <si>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</si>
  <si>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</si>
  <si>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</si>
  <si>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</si>
  <si>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</si>
  <si>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</si>
  <si>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</si>
  <si>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</si>
  <si>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</si>
  <si>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</si>
  <si>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</si>
  <si>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</si>
  <si>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</si>
  <si>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</si>
  <si>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</si>
  <si>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</si>
  <si>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</si>
  <si>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</si>
  <si>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</si>
  <si>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</si>
  <si>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</si>
  <si>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</si>
  <si>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</si>
  <si>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</si>
  <si>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</si>
  <si>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</si>
  <si>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</si>
  <si>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</si>
  <si>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</si>
  <si>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</si>
  <si>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</si>
  <si>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</si>
  <si>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</si>
  <si>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</si>
  <si>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</si>
  <si>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</si>
  <si>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</si>
  <si>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</si>
  <si>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</si>
  <si>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</si>
  <si>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</si>
  <si>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</si>
  <si>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</si>
  <si>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</si>
  <si>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</si>
  <si>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</si>
  <si>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</si>
  <si>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</si>
  <si>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</si>
  <si>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</si>
  <si>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</si>
  <si>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</si>
  <si>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</si>
  <si>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</si>
  <si>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</si>
  <si>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</si>
  <si>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</si>
  <si>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</si>
  <si>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</si>
  <si>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</si>
  <si>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</si>
  <si>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</si>
  <si>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</si>
  <si>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</si>
  <si>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</si>
  <si>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</si>
  <si>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</si>
  <si>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</si>
  <si>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</si>
  <si>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</si>
  <si>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</si>
  <si>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</si>
  <si>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</si>
  <si>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</si>
  <si>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</si>
  <si>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</si>
  <si>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</si>
  <si>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</si>
  <si>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</si>
  <si>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</si>
  <si>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</si>
  <si>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</si>
  <si>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</si>
  <si>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</si>
  <si>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</si>
  <si>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</si>
  <si>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</si>
  <si>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</si>
  <si>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</si>
  <si>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</si>
  <si>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</si>
  <si>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</si>
  <si>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</si>
  <si>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</si>
  <si>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</si>
  <si>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</si>
  <si>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</si>
  <si>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</si>
  <si>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</si>
  <si>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</si>
  <si>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</si>
  <si>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</si>
  <si>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</si>
  <si>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</si>
  <si>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</si>
  <si>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</si>
  <si>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</si>
  <si>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</si>
  <si>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</si>
  <si>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</si>
  <si>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</si>
  <si>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</si>
  <si>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</si>
  <si>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</si>
  <si>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</si>
  <si>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</si>
  <si>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</si>
  <si>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</si>
  <si>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</si>
  <si>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</si>
  <si>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</si>
  <si>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</si>
  <si>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</si>
  <si>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</si>
  <si>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</si>
  <si>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</si>
  <si>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</si>
  <si>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</si>
  <si>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</si>
  <si>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</si>
  <si>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</si>
  <si>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</si>
  <si>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</si>
  <si>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</si>
  <si>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</si>
  <si>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</si>
  <si>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</si>
  <si>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</si>
  <si>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</si>
  <si>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</si>
  <si>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</si>
  <si>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</si>
  <si>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</si>
  <si>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</si>
  <si>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</si>
  <si>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</si>
  <si>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</si>
  <si>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</si>
  <si>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</si>
  <si>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</si>
  <si>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</si>
  <si>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</si>
  <si>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</si>
  <si>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</si>
  <si>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</si>
  <si>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</si>
  <si>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</si>
  <si>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</si>
  <si>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</si>
  <si>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</si>
  <si>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</si>
  <si>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</si>
  <si>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</si>
  <si>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</si>
  <si>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</si>
  <si>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</si>
  <si>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</si>
  <si>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</si>
  <si>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</si>
  <si>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</si>
  <si>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</si>
  <si>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</si>
  <si>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</si>
  <si>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</si>
  <si>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</si>
  <si>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</si>
  <si>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</si>
  <si>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</si>
  <si>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</si>
  <si>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</si>
  <si>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</si>
  <si>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</si>
  <si>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</si>
  <si>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</si>
  <si>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</si>
  <si>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</si>
  <si>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</si>
  <si>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</si>
  <si>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</si>
  <si>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</si>
  <si>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</si>
  <si>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</si>
  <si>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</si>
  <si>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</si>
  <si>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</si>
  <si>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</si>
  <si>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</si>
  <si>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</si>
  <si>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</si>
  <si>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</si>
  <si>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</si>
  <si>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</si>
  <si>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</si>
  <si>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</si>
  <si>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</si>
  <si>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</si>
  <si>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</si>
  <si>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</si>
  <si>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</si>
  <si>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</si>
  <si>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</si>
  <si>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</si>
  <si>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</si>
  <si>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</si>
  <si>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</si>
  <si>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</si>
  <si>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</si>
  <si>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</si>
  <si>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</si>
  <si>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</si>
  <si>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</si>
  <si>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</si>
  <si>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</si>
  <si>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</si>
  <si>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</si>
  <si>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</si>
  <si>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</si>
  <si>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</si>
  <si>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</si>
  <si>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</si>
  <si>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</si>
  <si>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</si>
  <si>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</si>
  <si>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</si>
  <si>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</si>
  <si>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</si>
  <si>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</si>
  <si>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</si>
  <si>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</si>
  <si>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</si>
  <si>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</si>
  <si>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</si>
  <si>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</si>
  <si>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</si>
  <si>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</si>
  <si>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</si>
  <si>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</si>
  <si>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</si>
  <si>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</si>
  <si>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</si>
  <si>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</si>
  <si>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</si>
  <si>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</si>
  <si>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</si>
  <si>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</si>
  <si>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</si>
  <si>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</si>
  <si>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</si>
  <si>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</si>
  <si>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</si>
  <si>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</si>
  <si>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</si>
  <si>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</si>
  <si>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</si>
  <si>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</si>
  <si>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</si>
  <si>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</si>
  <si>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</si>
  <si>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</si>
  <si>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</si>
  <si>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</si>
  <si>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</si>
  <si>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</si>
  <si>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</si>
  <si>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</si>
  <si>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</si>
  <si>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</si>
  <si>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</si>
  <si>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</si>
  <si>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</si>
  <si>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</si>
  <si>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</si>
  <si>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</si>
  <si>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</si>
  <si>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</si>
  <si>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</si>
  <si>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</si>
  <si>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</si>
  <si>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</si>
  <si>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</si>
  <si>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</si>
  <si>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</si>
  <si>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</si>
  <si>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</si>
  <si>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</si>
  <si>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</si>
  <si>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</si>
  <si>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</si>
  <si>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</si>
  <si>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</si>
  <si>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</si>
  <si>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</si>
  <si>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</si>
  <si>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</si>
  <si>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</si>
  <si>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</si>
  <si>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</si>
  <si>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</si>
  <si>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</si>
  <si>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</si>
  <si>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</si>
  <si>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</si>
  <si>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</si>
  <si>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</si>
  <si>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</si>
  <si>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</si>
  <si>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</si>
  <si>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</si>
  <si>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</si>
  <si>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</si>
  <si>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</si>
  <si>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</si>
  <si>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</si>
  <si>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</si>
  <si>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</si>
  <si>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</si>
  <si>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</si>
  <si>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</si>
  <si>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</si>
  <si>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</si>
  <si>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</si>
  <si>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</si>
  <si>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</si>
  <si>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</si>
  <si>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</si>
  <si>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</si>
  <si>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</si>
  <si>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</si>
  <si>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</si>
  <si>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</si>
  <si>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</si>
  <si>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</si>
  <si>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</si>
  <si>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</si>
  <si>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</si>
  <si>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</si>
  <si>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</si>
  <si>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</si>
  <si>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</si>
  <si>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</si>
  <si>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</si>
  <si>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</si>
  <si>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</si>
  <si>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</si>
  <si>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</si>
  <si>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</si>
  <si>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</si>
  <si>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</si>
  <si>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</si>
  <si>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</si>
  <si>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</si>
  <si>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</si>
  <si>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</si>
  <si>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</si>
  <si>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</si>
  <si>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</si>
  <si>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</si>
  <si>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</si>
  <si>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</si>
  <si>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</si>
  <si>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</si>
  <si>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</si>
  <si>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</si>
  <si>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</si>
  <si>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</si>
  <si>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</si>
  <si>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</si>
  <si>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</si>
  <si>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</si>
  <si>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</si>
  <si>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</si>
  <si>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</si>
  <si>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</si>
  <si>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</si>
  <si>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</si>
  <si>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</si>
  <si>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</si>
  <si>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</si>
  <si>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</si>
  <si>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</si>
  <si>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</si>
  <si>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</si>
  <si>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</si>
  <si>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</si>
  <si>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</si>
  <si>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</si>
  <si>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</si>
  <si>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</si>
  <si>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</si>
  <si>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</si>
  <si>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</si>
  <si>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</si>
  <si>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</si>
  <si>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</si>
  <si>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</si>
  <si>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</si>
  <si>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</si>
  <si>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</si>
  <si>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</si>
  <si>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</si>
  <si>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</si>
  <si>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</si>
  <si>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</si>
  <si>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</si>
  <si>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</si>
  <si>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</si>
  <si>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</si>
  <si>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</si>
  <si>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</si>
  <si>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</si>
  <si>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</si>
  <si>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</si>
  <si>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</si>
  <si>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</si>
  <si>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</si>
  <si>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</si>
  <si>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</si>
  <si>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</si>
  <si>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</si>
  <si>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</si>
  <si>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</si>
  <si>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</si>
  <si>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</si>
  <si>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</si>
  <si>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</si>
  <si>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</si>
  <si>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</si>
  <si>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</si>
  <si>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</si>
  <si>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</si>
  <si>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</si>
  <si>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</si>
  <si>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</si>
  <si>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</si>
  <si>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</si>
  <si>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</si>
  <si>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</si>
  <si>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</si>
  <si>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</si>
  <si>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</si>
  <si>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</si>
  <si>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</si>
  <si>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</si>
  <si>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</si>
  <si>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</si>
  <si>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</si>
  <si>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</si>
  <si>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</si>
  <si>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</si>
  <si>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</si>
  <si>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</si>
  <si>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</si>
  <si>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</si>
  <si>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</si>
  <si>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</si>
  <si>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</si>
  <si>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</si>
  <si>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</si>
  <si>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</si>
  <si>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</si>
  <si>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</si>
  <si>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</si>
  <si>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</si>
  <si>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</si>
  <si>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</si>
  <si>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</si>
  <si>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</si>
  <si>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</si>
  <si>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</si>
  <si>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</si>
  <si>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</si>
  <si>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</si>
  <si>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</si>
  <si>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</si>
  <si>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</si>
  <si>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</si>
  <si>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</si>
  <si>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</si>
  <si>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</si>
  <si>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</si>
  <si>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</si>
  <si>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</si>
  <si>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</si>
  <si>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</si>
  <si>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</si>
  <si>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</si>
  <si>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</si>
  <si>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</si>
  <si>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</si>
  <si>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</si>
  <si>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</si>
  <si>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</si>
  <si>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</si>
  <si>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</si>
  <si>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</si>
  <si>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</si>
  <si>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</si>
  <si>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</si>
  <si>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</si>
  <si>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</si>
  <si>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</si>
  <si>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</si>
  <si>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</si>
  <si>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</si>
  <si>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</si>
  <si>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</si>
  <si>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</si>
  <si>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</si>
  <si>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</si>
  <si>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</si>
  <si>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</si>
  <si>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</si>
  <si>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</si>
  <si>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</si>
  <si>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</si>
  <si>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</si>
  <si>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</si>
  <si>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</si>
  <si>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</si>
  <si>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</si>
  <si>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</si>
  <si>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</si>
  <si>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</si>
  <si>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</si>
  <si>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</si>
  <si>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</si>
  <si>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</si>
  <si>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</si>
  <si>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</si>
  <si>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</si>
  <si>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</si>
  <si>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</si>
  <si>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</si>
  <si>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</si>
  <si>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</si>
  <si>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</si>
  <si>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</si>
  <si>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</si>
  <si>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</si>
  <si>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</si>
  <si>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</si>
  <si>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</si>
  <si>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</si>
  <si>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</si>
  <si>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</si>
  <si>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</si>
  <si>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</si>
  <si>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</si>
  <si>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</si>
  <si>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</si>
  <si>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</si>
  <si>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</si>
  <si>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</si>
  <si>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</si>
  <si>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</si>
  <si>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</si>
  <si>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</si>
  <si>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</si>
  <si>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</si>
  <si>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</si>
  <si>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</si>
  <si>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</si>
  <si>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</si>
  <si>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</si>
  <si>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</si>
  <si>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</si>
  <si>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</si>
  <si>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</si>
  <si>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</si>
  <si>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</si>
  <si>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</si>
  <si>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</si>
  <si>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</si>
  <si>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</si>
  <si>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</si>
  <si>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</si>
  <si>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</si>
  <si>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</si>
  <si>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</si>
  <si>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</si>
  <si>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</si>
  <si>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</si>
  <si>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</si>
  <si>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</si>
  <si>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</si>
  <si>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</si>
  <si>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</si>
  <si>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</si>
  <si>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</si>
  <si>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</si>
  <si>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</si>
  <si>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</si>
  <si>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</si>
  <si>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</si>
  <si>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</si>
  <si>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</si>
  <si>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</si>
  <si>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</si>
  <si>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</si>
  <si>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</si>
  <si>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</si>
  <si>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</si>
  <si>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</si>
  <si>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</si>
  <si>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</si>
  <si>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</si>
  <si>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</si>
  <si>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</si>
  <si>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</si>
  <si>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</si>
  <si>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</si>
  <si>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</si>
  <si>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</si>
  <si>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</si>
  <si>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</si>
  <si>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</si>
  <si>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</si>
  <si>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</si>
  <si>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</si>
  <si>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</si>
  <si>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</si>
  <si>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</si>
  <si>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</si>
  <si>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</si>
  <si>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</si>
  <si>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</si>
  <si>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</si>
  <si>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</si>
  <si>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</si>
  <si>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</si>
  <si>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</si>
  <si>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</si>
  <si>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</si>
  <si>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</si>
  <si>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</si>
  <si>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</si>
  <si>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</si>
  <si>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</si>
  <si>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</si>
  <si>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</si>
  <si>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</si>
  <si>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</si>
  <si>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</si>
  <si>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</si>
  <si>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</si>
  <si>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</si>
  <si>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</si>
  <si>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</si>
  <si>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</si>
  <si>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</si>
  <si>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</si>
  <si>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</si>
  <si>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</si>
  <si>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</si>
  <si>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</si>
  <si>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</si>
  <si>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</si>
  <si>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</si>
  <si>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</si>
  <si>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</si>
  <si>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</si>
  <si>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</si>
  <si>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</si>
  <si>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</si>
  <si>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</si>
  <si>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</si>
  <si>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</si>
  <si>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</si>
  <si>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</si>
  <si>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</si>
  <si>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</si>
  <si>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</si>
  <si>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</si>
  <si>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</si>
  <si>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</si>
  <si>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</si>
  <si>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</si>
  <si>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</si>
  <si>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</si>
  <si>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</si>
  <si>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</si>
  <si>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</si>
  <si>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</si>
  <si>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</si>
  <si>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</si>
  <si>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</si>
  <si>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</si>
  <si>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</si>
  <si>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</si>
  <si>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</si>
  <si>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</si>
  <si>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</si>
  <si>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</si>
  <si>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</si>
  <si>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</si>
  <si>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</si>
  <si>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</si>
  <si>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</si>
  <si>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</si>
  <si>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</si>
  <si>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</si>
  <si>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</si>
  <si>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</si>
  <si>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</si>
  <si>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</si>
  <si>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</si>
  <si>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</si>
  <si>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</si>
  <si>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</si>
  <si>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</si>
  <si>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</si>
  <si>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</si>
  <si>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</si>
  <si>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</si>
  <si>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</si>
  <si>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</si>
  <si>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</si>
  <si>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</si>
  <si>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</si>
  <si>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</si>
  <si>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</si>
  <si>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</si>
  <si>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</si>
  <si>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</si>
  <si>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</si>
  <si>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</si>
  <si>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</si>
  <si>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</si>
  <si>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</si>
  <si>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</si>
  <si>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</si>
  <si>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</si>
  <si>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</si>
  <si>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</si>
  <si>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</si>
  <si>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</si>
  <si>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</si>
  <si>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</si>
  <si>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</si>
  <si>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</si>
  <si>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</si>
  <si>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</si>
  <si>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</si>
  <si>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</si>
  <si>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</si>
  <si>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</si>
  <si>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</si>
  <si>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</si>
  <si>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</si>
  <si>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</si>
  <si>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</si>
  <si>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</si>
  <si>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</si>
  <si>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</si>
  <si>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</si>
  <si>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</si>
  <si>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</si>
  <si>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</si>
  <si>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</si>
  <si>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</si>
  <si>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</si>
  <si>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</si>
  <si>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</si>
  <si>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</si>
  <si>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</si>
  <si>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</si>
  <si>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</si>
  <si>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</si>
  <si>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</si>
  <si>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</si>
  <si>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</si>
  <si>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</si>
  <si>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</si>
  <si>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</si>
  <si>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</si>
  <si>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</si>
  <si>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</si>
  <si>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</si>
  <si>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</si>
  <si>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</si>
  <si>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</si>
  <si>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</si>
  <si>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</si>
  <si>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</si>
  <si>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</si>
  <si>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</si>
  <si>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</si>
  <si>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</si>
  <si>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</si>
  <si>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</si>
  <si>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</si>
  <si>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</si>
  <si>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</si>
  <si>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</si>
  <si>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</si>
  <si>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</si>
  <si>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</si>
  <si>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</si>
  <si>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</si>
  <si>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</si>
  <si>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</si>
  <si>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</si>
  <si>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</si>
  <si>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</si>
  <si>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</si>
  <si>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</si>
  <si>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</si>
  <si>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</si>
  <si>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</si>
  <si>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</si>
  <si>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</si>
  <si>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</si>
  <si>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</si>
  <si>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</si>
  <si>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</si>
  <si>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</si>
  <si>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</si>
  <si>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</si>
  <si>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</si>
  <si>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</si>
  <si>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</si>
  <si>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</si>
  <si>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</si>
  <si>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</si>
  <si>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</si>
  <si>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</si>
  <si>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</si>
  <si>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</si>
  <si>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</si>
  <si>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</si>
  <si>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</si>
  <si>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</si>
  <si>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</si>
  <si>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</si>
  <si>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</si>
  <si>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</si>
  <si>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</si>
  <si>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</si>
  <si>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</si>
  <si>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</si>
  <si>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</si>
  <si>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</si>
  <si>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</si>
  <si>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</si>
  <si>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</si>
  <si>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</si>
  <si>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</si>
  <si>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</si>
  <si>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</si>
  <si>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</si>
  <si>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</si>
  <si>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</si>
  <si>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</si>
  <si>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</si>
  <si>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</si>
  <si>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</si>
  <si>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</si>
  <si>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</si>
  <si>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</si>
  <si>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</si>
  <si>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</si>
  <si>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</si>
  <si>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</si>
  <si>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</si>
  <si>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</si>
  <si>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</si>
  <si>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</si>
  <si>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</si>
  <si>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</si>
  <si>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</si>
  <si>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</si>
  <si>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</si>
  <si>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</si>
  <si>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</si>
  <si>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</si>
  <si>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</si>
  <si>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</si>
  <si>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</si>
  <si>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</si>
  <si>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</si>
  <si>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</si>
  <si>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</si>
  <si>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</si>
  <si>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</si>
  <si>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</si>
  <si>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</si>
  <si>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</si>
  <si>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</si>
  <si>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</si>
  <si>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</si>
  <si>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</si>
  <si>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</si>
  <si>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</si>
  <si>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</si>
  <si>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</si>
  <si>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</si>
  <si>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</si>
  <si>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</si>
  <si>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</si>
  <si>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</si>
  <si>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</si>
  <si>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</si>
  <si>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</si>
  <si>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</si>
  <si>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</si>
  <si>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</si>
  <si>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</si>
  <si>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</si>
  <si>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</si>
  <si>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</si>
  <si>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</si>
  <si>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</si>
  <si>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</si>
  <si>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</si>
  <si>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</si>
  <si>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</si>
  <si>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</si>
  <si>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</si>
  <si>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</si>
  <si>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</si>
  <si>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</si>
  <si>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</si>
  <si>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</si>
  <si>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</si>
  <si>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</si>
  <si>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</si>
  <si>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</si>
  <si>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</si>
  <si>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</si>
  <si>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</si>
  <si>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</si>
  <si>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</si>
  <si>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</si>
  <si>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</si>
  <si>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</si>
  <si>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</si>
  <si>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</si>
  <si>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</si>
  <si>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</si>
  <si>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</si>
  <si>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</si>
  <si>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</si>
  <si>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</si>
  <si>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</si>
  <si>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</si>
  <si>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</si>
  <si>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</si>
  <si>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</si>
  <si>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</si>
  <si>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</si>
  <si>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</si>
  <si>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</si>
  <si>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</si>
  <si>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</si>
  <si>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</si>
  <si>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</si>
  <si>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</si>
  <si>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</si>
  <si>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</si>
  <si>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</si>
  <si>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</si>
  <si>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</si>
  <si>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</si>
  <si>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</si>
  <si>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</si>
  <si>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</si>
  <si>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</si>
  <si>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</si>
  <si>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</si>
  <si>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</si>
  <si>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</si>
  <si>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</si>
  <si>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</si>
  <si>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</si>
  <si>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</si>
  <si>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</si>
  <si>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</si>
  <si>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</si>
  <si>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</si>
  <si>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</si>
  <si>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</si>
  <si>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</si>
  <si>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</si>
  <si>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</si>
  <si>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</si>
  <si>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</si>
  <si>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</si>
  <si>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</si>
  <si>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</si>
  <si>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</si>
  <si>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</si>
  <si>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</si>
  <si>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</si>
  <si>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</si>
  <si>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</si>
  <si>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</si>
  <si>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</si>
  <si>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</si>
  <si>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</si>
  <si>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</si>
  <si>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</si>
  <si>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</si>
  <si>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</si>
  <si>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</si>
  <si>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</si>
  <si>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</si>
  <si>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</si>
  <si>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</si>
  <si>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</si>
  <si>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</si>
  <si>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</si>
  <si>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</si>
  <si>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</si>
  <si>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</si>
  <si>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</si>
  <si>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</si>
  <si>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</si>
  <si>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</si>
  <si>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</si>
  <si>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</si>
  <si>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</si>
  <si>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</si>
  <si>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</si>
  <si>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</si>
  <si>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</si>
  <si>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</si>
  <si>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</si>
  <si>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</si>
  <si>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</si>
  <si>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</si>
  <si>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</si>
  <si>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</si>
  <si>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</si>
  <si>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</si>
  <si>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</si>
  <si>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</si>
  <si>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</si>
  <si>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</si>
  <si>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</si>
  <si>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</si>
  <si>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</si>
  <si>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</si>
  <si>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</si>
  <si>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</si>
  <si>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</si>
  <si>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</si>
  <si>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</si>
  <si>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</si>
  <si>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</si>
  <si>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</si>
  <si>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</si>
  <si>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</si>
  <si>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</si>
  <si>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</si>
  <si>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</si>
  <si>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</si>
  <si>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</si>
  <si>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</si>
  <si>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</si>
  <si>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</si>
  <si>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</si>
  <si>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</si>
  <si>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</si>
  <si>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</si>
  <si>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</si>
  <si>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</si>
  <si>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</si>
  <si>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</si>
  <si>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</si>
  <si>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</si>
  <si>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</si>
  <si>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</si>
  <si>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</si>
  <si>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</si>
  <si>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</si>
  <si>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</si>
  <si>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</si>
  <si>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</si>
  <si>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</si>
  <si>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</si>
  <si>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</si>
  <si>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</si>
  <si>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</si>
  <si>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</si>
  <si>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</si>
  <si>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</si>
  <si>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</si>
  <si>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</si>
  <si>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</si>
  <si>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</si>
  <si>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</si>
  <si>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</si>
  <si>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</si>
  <si>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</si>
  <si>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</si>
  <si>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</si>
  <si>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</si>
  <si>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</si>
  <si>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</si>
  <si>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</si>
  <si>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</si>
  <si>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</si>
  <si>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</si>
  <si>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</si>
  <si>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</si>
  <si>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</si>
  <si>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</si>
  <si>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</si>
  <si>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</si>
  <si>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</si>
  <si>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</si>
  <si>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</si>
  <si>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</si>
  <si>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</si>
  <si>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</si>
  <si>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</si>
  <si>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</si>
  <si>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</si>
  <si>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</si>
  <si>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</si>
  <si>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</si>
  <si>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</si>
  <si>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</si>
  <si>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</si>
  <si>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</si>
  <si>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</si>
  <si>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</si>
  <si>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</si>
  <si>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</si>
  <si>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</si>
  <si>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</si>
  <si>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</si>
  <si>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</si>
  <si>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</si>
  <si>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</si>
  <si>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</si>
  <si>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</si>
  <si>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</si>
  <si>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</si>
  <si>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</si>
  <si>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</si>
  <si>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</si>
  <si>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</si>
  <si>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</si>
  <si>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</si>
  <si>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</si>
  <si>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</si>
  <si>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</si>
  <si>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</si>
  <si>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</si>
  <si>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</si>
  <si>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</si>
  <si>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</si>
  <si>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</si>
  <si>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</si>
  <si>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</si>
  <si>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</si>
  <si>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</si>
  <si>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</si>
  <si>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</si>
  <si>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</si>
  <si>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</si>
  <si>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</si>
  <si>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</si>
  <si>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</si>
  <si>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</si>
  <si>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</si>
  <si>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</si>
  <si>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</si>
  <si>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</si>
  <si>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</si>
  <si>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</si>
  <si>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</si>
  <si>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</si>
  <si>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</si>
  <si>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</si>
  <si>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</si>
  <si>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</si>
  <si>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</si>
  <si>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</si>
  <si>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</si>
  <si>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</si>
  <si>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</si>
  <si>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</si>
  <si>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</si>
  <si>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</si>
  <si>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</si>
  <si>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</si>
  <si>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</si>
  <si>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</si>
  <si>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</si>
  <si>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</si>
  <si>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</si>
  <si>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</si>
  <si>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</si>
  <si>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</si>
  <si>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</si>
  <si>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</si>
  <si>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</si>
  <si>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</si>
  <si>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</si>
  <si>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</si>
  <si>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</si>
  <si>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</si>
  <si>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</si>
  <si>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</si>
  <si>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</si>
  <si>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</si>
  <si>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</si>
  <si>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</si>
  <si>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</si>
  <si>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</si>
  <si>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</si>
  <si>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</si>
  <si>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</si>
  <si>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</si>
  <si>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</si>
  <si>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</si>
  <si>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</si>
  <si>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</si>
  <si>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</si>
  <si>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</si>
  <si>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</si>
  <si>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</si>
  <si>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</si>
  <si>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</si>
  <si>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</si>
  <si>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</si>
  <si>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</si>
  <si>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</si>
  <si>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</si>
  <si>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</si>
  <si>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</si>
  <si>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</si>
  <si>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</si>
  <si>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</si>
  <si>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</si>
  <si>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</si>
  <si>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</si>
  <si>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</si>
  <si>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</si>
  <si>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</si>
  <si>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</si>
  <si>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</si>
  <si>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</si>
  <si>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</si>
  <si>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</si>
  <si>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</si>
  <si>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</si>
  <si>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</si>
  <si>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</si>
  <si>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</si>
  <si>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</si>
  <si>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</si>
  <si>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</si>
  <si>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</si>
  <si>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</si>
  <si>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</si>
  <si>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</si>
  <si>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</si>
  <si>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</si>
  <si>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</si>
  <si>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</si>
  <si>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</si>
  <si>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</si>
  <si>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</si>
  <si>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</si>
  <si>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</si>
  <si>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</si>
  <si>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</si>
  <si>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</si>
  <si>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</si>
  <si>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</si>
  <si>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</si>
  <si>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</si>
  <si>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</si>
  <si>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</si>
  <si>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</si>
  <si>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</si>
  <si>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</si>
  <si>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</si>
  <si>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</si>
  <si>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</si>
  <si>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</si>
  <si>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</si>
  <si>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</si>
  <si>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</si>
  <si>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</si>
  <si>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</si>
  <si>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</si>
  <si>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</si>
  <si>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</si>
  <si>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</si>
  <si>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</si>
  <si>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</si>
  <si>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</si>
  <si>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</si>
  <si>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</si>
  <si>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</si>
  <si>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</si>
  <si>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</si>
  <si>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</si>
  <si>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</si>
  <si>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</si>
  <si>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</si>
  <si>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</si>
  <si>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</si>
  <si>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</si>
  <si>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</si>
  <si>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</si>
  <si>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</si>
  <si>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</si>
  <si>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</si>
  <si>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</si>
  <si>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</si>
  <si>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</si>
  <si>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</si>
  <si>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</si>
  <si>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</si>
  <si>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</si>
  <si>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</si>
  <si>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</si>
  <si>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</si>
  <si>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</si>
  <si>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</si>
  <si>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</si>
  <si>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</si>
  <si>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</si>
  <si>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</si>
  <si>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</si>
  <si>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</si>
  <si>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</si>
  <si>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</si>
  <si>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</si>
  <si>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</si>
  <si>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</si>
  <si>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</si>
  <si>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</si>
  <si>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</si>
  <si>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</si>
  <si>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</si>
  <si>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</si>
  <si>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</si>
  <si>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</si>
  <si>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</si>
  <si>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</si>
  <si>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</si>
  <si>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</si>
  <si>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</si>
  <si>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</si>
  <si>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</si>
  <si>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</si>
  <si>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</si>
  <si>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</si>
  <si>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</si>
  <si>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</si>
  <si>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</si>
  <si>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</si>
  <si>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</si>
  <si>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</si>
  <si>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</si>
  <si>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</si>
  <si>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</si>
  <si>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</si>
  <si>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</si>
  <si>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</si>
  <si>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</si>
  <si>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</si>
  <si>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</si>
  <si>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</si>
  <si>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</si>
  <si>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</si>
  <si>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</si>
  <si>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</si>
  <si>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</si>
  <si>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</si>
  <si>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</si>
  <si>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</si>
  <si>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</si>
  <si>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</si>
  <si>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</si>
  <si>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</si>
  <si>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</si>
  <si>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</si>
  <si>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</si>
  <si>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</si>
  <si>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</si>
  <si>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</si>
  <si>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</si>
  <si>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</si>
  <si>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</si>
  <si>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</si>
  <si>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</si>
  <si>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</si>
  <si>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</si>
  <si>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</si>
  <si>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</si>
  <si>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</si>
  <si>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</si>
  <si>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</si>
  <si>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</si>
  <si>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</si>
  <si>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</si>
  <si>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</si>
  <si>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</si>
  <si>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</si>
  <si>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</si>
  <si>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</si>
  <si>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</si>
  <si>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</si>
  <si>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</si>
  <si>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</si>
  <si>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</si>
  <si>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</si>
  <si>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</si>
  <si>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</si>
  <si>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</si>
  <si>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</si>
  <si>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</si>
  <si>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</si>
  <si>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</si>
  <si>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</si>
  <si>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</si>
  <si>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</si>
  <si>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</si>
  <si>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</si>
  <si>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</si>
  <si>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</si>
  <si>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</si>
  <si>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</si>
  <si>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</si>
  <si>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</si>
  <si>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</si>
  <si>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</si>
  <si>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</si>
  <si>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</si>
  <si>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</si>
  <si>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</si>
  <si>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</si>
  <si>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</si>
  <si>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</si>
  <si>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</si>
  <si>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</si>
  <si>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</si>
  <si>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</si>
  <si>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</si>
  <si>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</si>
  <si>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</si>
  <si>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</si>
  <si>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</si>
  <si>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</si>
  <si>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</si>
  <si>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</si>
  <si>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</si>
  <si>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</si>
  <si>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</si>
  <si>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</si>
  <si>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</si>
  <si>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</si>
  <si>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</si>
  <si>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</si>
  <si>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</si>
  <si>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</si>
  <si>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</si>
  <si>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</si>
  <si>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</si>
  <si>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</si>
  <si>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</si>
  <si>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</si>
  <si>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</si>
  <si>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</si>
  <si>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</si>
  <si>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</si>
  <si>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</si>
  <si>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</si>
  <si>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</si>
  <si>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</si>
  <si>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</si>
  <si>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</si>
  <si>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</si>
  <si>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</si>
  <si>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</si>
  <si>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</si>
  <si>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</si>
  <si>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</si>
  <si>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</si>
  <si>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</si>
  <si>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</si>
  <si>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</si>
  <si>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</si>
  <si>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</si>
  <si>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</si>
  <si>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</si>
  <si>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</si>
  <si>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</si>
  <si>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</si>
  <si>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</si>
  <si>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</si>
  <si>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</si>
  <si>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</si>
  <si>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</si>
  <si>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</si>
  <si>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</si>
  <si>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</si>
  <si>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</si>
  <si>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</si>
  <si>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</si>
  <si>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</si>
  <si>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</si>
  <si>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</si>
  <si>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</si>
  <si>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</si>
  <si>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</si>
  <si>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</si>
  <si>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</si>
  <si>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</si>
  <si>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</si>
  <si>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</si>
  <si>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</si>
  <si>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</si>
  <si>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</si>
  <si>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</si>
  <si>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</si>
  <si>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</si>
  <si>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</si>
  <si>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</si>
  <si>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</si>
  <si>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</si>
  <si>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</si>
  <si>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</si>
  <si>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</si>
  <si>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</si>
  <si>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</si>
  <si>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</si>
  <si>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</si>
  <si>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</si>
  <si>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</si>
  <si>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</si>
  <si>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</si>
  <si>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</si>
  <si>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</si>
  <si>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</si>
  <si>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</si>
  <si>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</si>
  <si>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</si>
  <si>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</si>
  <si>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</si>
  <si>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</si>
  <si>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</si>
  <si>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</si>
  <si>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</si>
  <si>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</si>
  <si>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</si>
  <si>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</si>
  <si>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</si>
  <si>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</si>
  <si>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</si>
  <si>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</si>
  <si>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</si>
  <si>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</si>
  <si>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</si>
  <si>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</si>
  <si>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</si>
  <si>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</si>
  <si>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</si>
  <si>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</si>
  <si>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</si>
  <si>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</si>
  <si>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</si>
  <si>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</si>
  <si>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</si>
  <si>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</si>
  <si>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</si>
  <si>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</si>
  <si>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</si>
  <si>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</si>
  <si>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</si>
  <si>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</si>
  <si>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</si>
  <si>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</si>
  <si>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</si>
  <si>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</si>
  <si>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</si>
  <si>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</si>
  <si>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</si>
  <si>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</si>
  <si>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</si>
  <si>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</si>
  <si>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</si>
  <si>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</si>
  <si>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</si>
  <si>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</si>
  <si>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</si>
  <si>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</si>
  <si>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</si>
  <si>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</si>
  <si>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</si>
  <si>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</si>
  <si>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</si>
  <si>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</si>
  <si>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</si>
  <si>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</si>
  <si>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</si>
  <si>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</si>
  <si>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</si>
  <si>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</si>
  <si>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</si>
  <si>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</si>
  <si>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</si>
  <si>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</si>
  <si>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</si>
  <si>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</si>
  <si>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</si>
  <si>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</si>
  <si>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</si>
  <si>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</si>
  <si>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</si>
  <si>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</si>
  <si>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</si>
  <si>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</si>
  <si>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</si>
  <si>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</si>
  <si>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</si>
  <si>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</si>
  <si>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</si>
  <si>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</si>
  <si>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</si>
  <si>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</si>
  <si>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</si>
  <si>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</si>
  <si>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</si>
  <si>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</si>
  <si>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</si>
  <si>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</si>
  <si>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</si>
  <si>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</si>
  <si>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</si>
  <si>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</si>
  <si>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</si>
  <si>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</si>
  <si>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</si>
  <si>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</si>
  <si>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</si>
  <si>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</si>
  <si>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</si>
  <si>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</si>
  <si>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</si>
  <si>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</si>
  <si>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</si>
  <si>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</si>
  <si>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</si>
  <si>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</si>
  <si>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</si>
  <si>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</si>
  <si>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</si>
  <si>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</si>
  <si>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</si>
  <si>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</si>
  <si>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</si>
  <si>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</si>
  <si>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</si>
  <si>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</si>
  <si>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</si>
  <si>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</si>
  <si>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</si>
  <si>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</si>
  <si>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</si>
  <si>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</si>
  <si>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</si>
  <si>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</si>
  <si>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</si>
  <si>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</si>
  <si>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</si>
  <si>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</si>
  <si>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</si>
  <si>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</si>
  <si>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</si>
  <si>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</si>
  <si>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</si>
  <si>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</si>
  <si>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</si>
  <si>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</si>
  <si>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</si>
  <si>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</si>
  <si>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</si>
  <si>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</si>
  <si>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</si>
  <si>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</si>
  <si>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</si>
  <si>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</si>
  <si>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</si>
  <si>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</si>
  <si>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</si>
  <si>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</si>
  <si>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</si>
  <si>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</si>
  <si>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</si>
  <si>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</si>
  <si>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</si>
  <si>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</si>
  <si>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</si>
  <si>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</si>
  <si>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</si>
  <si>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</si>
  <si>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</si>
  <si>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</si>
  <si>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</si>
  <si>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</si>
  <si>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</si>
  <si>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</si>
  <si>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</si>
  <si>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</si>
  <si>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</si>
  <si>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</si>
  <si>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</si>
  <si>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</si>
  <si>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</si>
  <si>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</si>
  <si>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</si>
  <si>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</si>
  <si>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</si>
  <si>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</si>
  <si>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</si>
  <si>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</si>
  <si>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</si>
  <si>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</si>
  <si>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</si>
  <si>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</si>
  <si>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</si>
  <si>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</si>
  <si>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</si>
  <si>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</si>
  <si>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</si>
  <si>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</si>
  <si>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</si>
  <si>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</si>
  <si>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</si>
  <si>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</si>
  <si>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</si>
  <si>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</si>
  <si>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</si>
  <si>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</si>
  <si>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</si>
  <si>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</si>
  <si>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</si>
  <si>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</si>
  <si>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</si>
  <si>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</si>
  <si>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</si>
  <si>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</si>
  <si>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</si>
  <si>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</si>
  <si>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</si>
  <si>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</si>
  <si>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</si>
  <si>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</si>
  <si>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</si>
  <si>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</si>
  <si>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</si>
  <si>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</si>
  <si>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</si>
  <si>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</si>
  <si>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</si>
  <si>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</si>
  <si>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</si>
  <si>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</si>
  <si>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</si>
  <si>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</si>
  <si>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</si>
  <si>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</si>
  <si>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</si>
  <si>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</si>
  <si>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</si>
  <si>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</si>
  <si>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</si>
  <si>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</si>
  <si>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</si>
  <si>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</si>
  <si>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</si>
  <si>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</si>
  <si>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</si>
  <si>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</si>
  <si>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</si>
  <si>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</si>
  <si>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</si>
  <si>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</si>
  <si>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</si>
  <si>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</si>
  <si>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</si>
  <si>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</si>
  <si>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</si>
  <si>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</si>
  <si>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</si>
  <si>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</si>
  <si>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</si>
  <si>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</si>
  <si>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</si>
  <si>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</si>
  <si>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</si>
  <si>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</si>
  <si>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</si>
  <si>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</si>
  <si>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</si>
  <si>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</si>
  <si>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</si>
  <si>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</si>
  <si>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</si>
  <si>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</si>
  <si>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</si>
  <si>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</si>
  <si>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</si>
  <si>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</si>
  <si>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</si>
  <si>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</si>
  <si>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</si>
  <si>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</si>
  <si>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</si>
  <si>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</si>
  <si>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</si>
  <si>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</si>
  <si>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</si>
  <si>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</si>
  <si>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</si>
  <si>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</si>
  <si>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</si>
  <si>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</si>
  <si>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</si>
  <si>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</si>
  <si>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</si>
  <si>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</si>
  <si>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</si>
  <si>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</si>
  <si>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</si>
  <si>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</si>
  <si>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</si>
  <si>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</si>
  <si>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</si>
  <si>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</si>
  <si>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</si>
  <si>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</si>
  <si>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</si>
  <si>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</si>
  <si>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</si>
  <si>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</si>
  <si>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</si>
  <si>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</si>
  <si>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</si>
  <si>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</si>
  <si>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</si>
  <si>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</si>
  <si>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</si>
  <si>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</si>
  <si>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</si>
  <si>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</si>
  <si>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</si>
  <si>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</si>
  <si>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</si>
  <si>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</si>
  <si>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</si>
  <si>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</si>
  <si>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</si>
  <si>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</si>
  <si>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</si>
  <si>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</si>
  <si>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</si>
  <si>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</si>
  <si>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</si>
  <si>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</si>
  <si>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</si>
  <si>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</si>
  <si>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</si>
  <si>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</si>
  <si>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</si>
  <si>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</si>
  <si>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</si>
  <si>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</si>
  <si>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</si>
  <si>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</si>
  <si>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</si>
  <si>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</si>
  <si>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</si>
  <si>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</si>
  <si>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</si>
  <si>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</si>
  <si>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</si>
  <si>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</si>
  <si>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</si>
  <si>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</si>
  <si>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</si>
  <si>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</si>
  <si>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</si>
  <si>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</si>
  <si>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</si>
  <si>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</si>
  <si>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</si>
  <si>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</si>
  <si>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</si>
  <si>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</si>
  <si>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</si>
  <si>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</si>
  <si>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</si>
  <si>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</si>
  <si>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</si>
  <si>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</si>
  <si>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</si>
  <si>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</si>
  <si>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</si>
  <si>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</si>
  <si>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</si>
  <si>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</si>
  <si>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</si>
  <si>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</si>
  <si>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</si>
  <si>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</si>
  <si>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</si>
  <si>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</si>
  <si>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</si>
  <si>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</si>
  <si>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</si>
  <si>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</si>
  <si>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</si>
  <si>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</si>
  <si>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</si>
  <si>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</si>
  <si>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</si>
  <si>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</si>
  <si>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</si>
  <si>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</si>
  <si>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</si>
  <si>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</si>
  <si>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</si>
  <si>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</si>
  <si>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</si>
  <si>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</si>
  <si>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</si>
  <si>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</si>
  <si>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</si>
  <si>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</si>
  <si>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</si>
  <si>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</si>
  <si>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</si>
  <si>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</si>
  <si>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</si>
  <si>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</si>
  <si>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</si>
  <si>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</si>
  <si>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</si>
  <si>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</si>
  <si>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</si>
  <si>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</si>
  <si>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</si>
  <si>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</si>
  <si>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</si>
  <si>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</si>
  <si>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</si>
  <si>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</si>
  <si>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</si>
  <si>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</si>
  <si>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</si>
  <si>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</si>
  <si>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</si>
  <si>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</si>
  <si>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</si>
  <si>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</si>
  <si>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</si>
  <si>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</si>
  <si>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</si>
  <si>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</si>
  <si>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</si>
  <si>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</si>
  <si>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</si>
  <si>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</si>
  <si>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</si>
  <si>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</si>
  <si>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</si>
  <si>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</si>
  <si>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</si>
  <si>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</si>
  <si>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</si>
  <si>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</si>
  <si>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</si>
  <si>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</si>
  <si>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</si>
  <si>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</si>
  <si>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</si>
  <si>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</si>
  <si>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</si>
  <si>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</si>
  <si>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</si>
  <si>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</si>
  <si>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</si>
  <si>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</si>
  <si>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</si>
  <si>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</si>
  <si>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</si>
  <si>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</si>
  <si>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</si>
  <si>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</si>
  <si>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</si>
  <si>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</si>
  <si>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</si>
  <si>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</si>
  <si>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</si>
  <si>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</si>
  <si>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</si>
  <si>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</si>
  <si>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</si>
  <si>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</si>
  <si>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</si>
  <si>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</si>
  <si>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</si>
  <si>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</si>
  <si>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</si>
  <si>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</si>
  <si>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</si>
  <si>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</si>
  <si>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</si>
  <si>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</si>
  <si>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</si>
  <si>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</si>
  <si>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</si>
  <si>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</si>
  <si>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</si>
  <si>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</si>
  <si>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</si>
  <si>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</si>
  <si>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</si>
  <si>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</si>
  <si>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</si>
  <si>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</si>
  <si>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</si>
  <si>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</si>
  <si>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</si>
  <si>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</si>
  <si>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</si>
  <si>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</si>
  <si>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</si>
  <si>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</si>
  <si>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</si>
  <si>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</si>
  <si>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</si>
  <si>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</si>
  <si>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</si>
  <si>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</si>
  <si>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</si>
  <si>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</si>
  <si>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</si>
  <si>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</si>
  <si>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</si>
  <si>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</si>
  <si>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</si>
  <si>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</si>
  <si>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</si>
  <si>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</si>
  <si>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</si>
  <si>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</si>
  <si>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</si>
  <si>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</si>
  <si>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</si>
  <si>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</si>
  <si>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</si>
  <si>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</si>
  <si>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</si>
  <si>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</si>
  <si>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</si>
  <si>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</si>
  <si>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</si>
  <si>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</si>
  <si>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</si>
  <si>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</si>
  <si>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</si>
  <si>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</si>
  <si>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</si>
  <si>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</si>
  <si>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</si>
  <si>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</si>
  <si>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</si>
  <si>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</si>
  <si>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</si>
  <si>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</si>
  <si>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</si>
  <si>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</si>
  <si>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</si>
  <si>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</si>
  <si>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</si>
  <si>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</si>
  <si>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</si>
  <si>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</si>
  <si>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</si>
  <si>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</si>
  <si>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</si>
  <si>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</si>
  <si>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</si>
  <si>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</si>
  <si>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</si>
  <si>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</si>
  <si>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</si>
  <si>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</si>
  <si>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</si>
  <si>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</si>
  <si>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</si>
  <si>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</si>
  <si>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</si>
  <si>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</si>
  <si>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</si>
  <si>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</si>
  <si>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</si>
  <si>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</si>
  <si>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</si>
  <si>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</si>
  <si>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</si>
  <si>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</si>
  <si>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</si>
  <si>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</si>
  <si>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</si>
  <si>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</si>
  <si>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</si>
  <si>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</si>
  <si>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</si>
  <si>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</si>
  <si>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</si>
  <si>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</si>
  <si>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</si>
  <si>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</si>
  <si>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</si>
  <si>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</si>
  <si>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</si>
  <si>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</si>
  <si>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</si>
  <si>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</si>
  <si>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</si>
  <si>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</si>
  <si>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</si>
  <si>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</si>
  <si>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</si>
  <si>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</si>
  <si>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</si>
  <si>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</si>
  <si>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</si>
  <si>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</si>
  <si>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</si>
  <si>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</si>
  <si>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</si>
  <si>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</si>
  <si>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</si>
  <si>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</si>
  <si>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</si>
  <si>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</si>
  <si>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</si>
  <si>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</si>
  <si>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</si>
  <si>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</si>
  <si>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</si>
  <si>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</si>
  <si>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</si>
  <si>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</si>
  <si>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</si>
  <si>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</si>
  <si>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</si>
  <si>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</si>
  <si>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</si>
  <si>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</si>
  <si>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</si>
  <si>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</si>
  <si>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</si>
  <si>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</si>
  <si>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</si>
  <si>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</si>
  <si>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</si>
  <si>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</si>
  <si>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</si>
  <si>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</si>
  <si>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</si>
  <si>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</si>
  <si>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</si>
  <si>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</si>
  <si>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</si>
  <si>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</si>
  <si>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</si>
  <si>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</si>
  <si>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</si>
  <si>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</si>
  <si>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</si>
  <si>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</si>
  <si>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</si>
  <si>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</si>
  <si>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</si>
  <si>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</si>
  <si>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</si>
  <si>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</si>
  <si>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</si>
  <si>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</si>
  <si>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</si>
  <si>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</si>
  <si>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</si>
  <si>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</si>
  <si>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</si>
  <si>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</si>
  <si>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</si>
  <si>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</si>
  <si>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</si>
  <si>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</si>
  <si>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</si>
  <si>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</si>
  <si>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</si>
  <si>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</si>
  <si>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</si>
  <si>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</si>
  <si>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</si>
  <si>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</si>
  <si>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</si>
  <si>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</si>
  <si>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</si>
  <si>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</si>
  <si>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</si>
  <si>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</si>
  <si>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</si>
  <si>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</si>
  <si>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</si>
  <si>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</si>
  <si>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</si>
  <si>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</si>
  <si>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</si>
  <si>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</si>
  <si>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</si>
  <si>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</si>
  <si>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</si>
  <si>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</si>
  <si>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</si>
  <si>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</si>
  <si>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</si>
  <si>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</si>
  <si>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</si>
  <si>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</si>
  <si>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</si>
  <si>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</si>
  <si>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</si>
  <si>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</si>
  <si>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</si>
  <si>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</si>
  <si>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</si>
  <si>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</si>
  <si>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</si>
  <si>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</si>
  <si>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</si>
  <si>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</si>
  <si>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</si>
  <si>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</si>
  <si>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</si>
  <si>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</si>
  <si>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</si>
  <si>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</si>
  <si>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</si>
  <si>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</si>
  <si>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</si>
  <si>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</si>
  <si>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</si>
  <si>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</si>
  <si>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</si>
  <si>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</si>
  <si>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</si>
  <si>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</si>
  <si>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</si>
  <si>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</si>
  <si>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</si>
  <si>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</si>
  <si>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</si>
  <si>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</si>
  <si>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</si>
  <si>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</si>
  <si>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</si>
  <si>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</si>
  <si>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</si>
  <si>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</si>
  <si>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</si>
  <si>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</si>
  <si>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</si>
  <si>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</si>
  <si>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</si>
  <si>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</si>
  <si>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</si>
  <si>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</si>
  <si>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</si>
  <si>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</si>
  <si>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</si>
  <si>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</si>
  <si>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</si>
  <si>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</si>
  <si>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</si>
  <si>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</si>
  <si>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</si>
  <si>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</si>
  <si>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</si>
  <si>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</si>
  <si>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</si>
  <si>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</si>
  <si>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</si>
  <si>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</si>
  <si>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</si>
  <si>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</si>
  <si>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</si>
  <si>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</si>
  <si>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</si>
  <si>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</si>
  <si>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</si>
  <si>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</si>
  <si>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</si>
  <si>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</si>
  <si>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</si>
  <si>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</si>
  <si>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</si>
  <si>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</si>
  <si>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</si>
  <si>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</si>
  <si>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</si>
  <si>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</si>
  <si>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</si>
  <si>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</si>
  <si>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</si>
  <si>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</si>
  <si>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</si>
  <si>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</si>
  <si>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</si>
  <si>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</si>
  <si>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</si>
  <si>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</si>
  <si>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</si>
  <si>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</si>
  <si>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</si>
  <si>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</si>
  <si>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</si>
  <si>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</si>
  <si>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</si>
  <si>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</si>
  <si>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</si>
  <si>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</si>
  <si>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</si>
  <si>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</si>
  <si>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</si>
  <si>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</si>
  <si>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</si>
  <si>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</si>
  <si>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</si>
  <si>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</si>
  <si>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</si>
  <si>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</si>
  <si>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</si>
  <si>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</si>
  <si>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</si>
  <si>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</si>
  <si>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</si>
  <si>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</si>
  <si>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</si>
  <si>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</si>
  <si>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</si>
  <si>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</si>
  <si>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</si>
  <si>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</si>
  <si>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</si>
  <si>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</si>
  <si>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</si>
  <si>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</si>
  <si>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</si>
  <si>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</si>
  <si>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</si>
  <si>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</si>
  <si>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</si>
  <si>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</si>
  <si>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</si>
  <si>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</si>
  <si>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</si>
  <si>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</si>
  <si>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</si>
  <si>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</si>
  <si>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</si>
  <si>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</si>
  <si>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</si>
  <si>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</si>
  <si>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</si>
  <si>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</si>
  <si>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</si>
  <si>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</si>
  <si>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</si>
  <si>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</si>
  <si>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</si>
  <si>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</si>
  <si>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</si>
  <si>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</si>
  <si>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</si>
  <si>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</si>
  <si>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</si>
  <si>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</si>
  <si>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</si>
  <si>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</si>
  <si>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</si>
  <si>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</si>
  <si>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</si>
  <si>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</si>
  <si>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</si>
  <si>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</si>
  <si>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</si>
  <si>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</si>
  <si>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</si>
  <si>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</si>
  <si>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</si>
  <si>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</si>
  <si>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</si>
  <si>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</si>
  <si>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</si>
  <si>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</si>
  <si>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</si>
  <si>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</si>
  <si>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</si>
  <si>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</si>
  <si>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</si>
  <si>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</si>
  <si>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</si>
  <si>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</si>
  <si>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</si>
  <si>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</si>
  <si>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</si>
  <si>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</si>
  <si>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</si>
  <si>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</si>
  <si>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</si>
  <si>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</si>
  <si>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</si>
  <si>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</si>
  <si>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</si>
  <si>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</si>
  <si>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</si>
  <si>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</si>
  <si>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</si>
  <si>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</si>
  <si>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</si>
  <si>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</si>
  <si>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</si>
  <si>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</si>
  <si>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</si>
  <si>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</si>
  <si>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</si>
  <si>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</si>
  <si>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</si>
  <si>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</si>
  <si>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</si>
  <si>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</si>
  <si>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</si>
  <si>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</si>
  <si>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</si>
  <si>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</si>
  <si>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</si>
  <si>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</si>
  <si>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</si>
  <si>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</si>
  <si>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</si>
  <si>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</si>
  <si>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</si>
  <si>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</si>
  <si>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</si>
  <si>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</si>
  <si>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</si>
  <si>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</si>
  <si>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</si>
  <si>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</si>
  <si>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</si>
  <si>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</si>
  <si>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</si>
  <si>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</si>
  <si>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</si>
  <si>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</si>
  <si>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</si>
  <si>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</si>
  <si>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</si>
  <si>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</si>
  <si>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</si>
  <si>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</si>
  <si>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</si>
  <si>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</si>
  <si>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</si>
  <si>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</si>
  <si>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</si>
  <si>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</si>
  <si>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</si>
  <si>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</si>
  <si>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</si>
  <si>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</si>
  <si>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</si>
  <si>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</si>
  <si>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</si>
  <si>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</si>
  <si>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</si>
  <si>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</si>
  <si>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</si>
  <si>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</si>
  <si>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</si>
  <si>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</si>
  <si>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</si>
  <si>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</si>
  <si>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</si>
  <si>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</si>
  <si>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</si>
  <si>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</si>
  <si>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</si>
  <si>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</si>
  <si>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</si>
  <si>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</si>
  <si>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</si>
  <si>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</si>
  <si>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</si>
  <si>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</si>
  <si>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</si>
  <si>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</si>
  <si>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</si>
  <si>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</si>
  <si>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</si>
  <si>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</si>
  <si>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</si>
  <si>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</si>
  <si>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</si>
  <si>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</si>
  <si>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</si>
  <si>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</si>
  <si>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</si>
  <si>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</si>
  <si>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</si>
  <si>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</si>
  <si>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</si>
  <si>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</si>
  <si>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</si>
  <si>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</si>
  <si>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</si>
  <si>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</si>
  <si>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</si>
  <si>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</si>
  <si>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</si>
  <si>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</si>
  <si>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</si>
  <si>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</si>
  <si>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</si>
  <si>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</si>
  <si>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</si>
  <si>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</si>
  <si>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</si>
  <si>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</si>
  <si>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</si>
  <si>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</si>
  <si>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</si>
  <si>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</si>
  <si>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</si>
  <si>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</si>
  <si>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</si>
  <si>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</si>
  <si>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</si>
  <si>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</si>
  <si>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</si>
  <si>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</si>
  <si>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</si>
  <si>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</si>
  <si>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</si>
  <si>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</si>
  <si>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</si>
  <si>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</si>
  <si>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</si>
  <si>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</si>
  <si>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</si>
  <si>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</si>
  <si>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</si>
  <si>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</si>
  <si>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</si>
  <si>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</si>
  <si>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</si>
  <si>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</si>
  <si>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</si>
  <si>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</si>
  <si>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</si>
  <si>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</si>
  <si>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</si>
  <si>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</si>
  <si>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</si>
  <si>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</si>
  <si>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</si>
  <si>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</si>
  <si>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</si>
  <si>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</si>
  <si>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</si>
  <si>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</si>
  <si>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</si>
  <si>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</si>
  <si>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</si>
  <si>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</si>
  <si>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</si>
  <si>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</si>
  <si>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</si>
  <si>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</si>
  <si>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</si>
  <si>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</si>
  <si>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</si>
  <si>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</si>
  <si>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</si>
  <si>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</si>
  <si>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</si>
  <si>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</si>
  <si>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</si>
  <si>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</si>
  <si>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</si>
  <si>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</si>
  <si>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</si>
  <si>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</si>
  <si>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</si>
  <si>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</si>
  <si>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</si>
  <si>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</si>
  <si>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</si>
  <si>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</si>
  <si>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</si>
  <si>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</si>
  <si>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</si>
  <si>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</si>
  <si>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</si>
  <si>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</si>
  <si>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</si>
  <si>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</si>
  <si>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</si>
  <si>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</si>
  <si>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</si>
  <si>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</si>
  <si>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</si>
  <si>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</si>
  <si>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</si>
  <si>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</si>
  <si>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</si>
  <si>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</si>
  <si>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</si>
  <si>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</si>
  <si>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</si>
  <si>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</si>
  <si>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</si>
  <si>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</si>
  <si>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</si>
  <si>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</si>
  <si>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</si>
  <si>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</si>
  <si>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</si>
  <si>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</si>
  <si>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</si>
  <si>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</si>
  <si>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</si>
  <si>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</si>
  <si>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</si>
  <si>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</si>
  <si>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</si>
  <si>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</si>
  <si>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</si>
  <si>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</si>
  <si>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</si>
  <si>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</si>
  <si>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</si>
  <si>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</si>
  <si>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</si>
  <si>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</si>
  <si>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</si>
  <si>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</si>
  <si>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</si>
  <si>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</si>
  <si>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</si>
  <si>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</si>
  <si>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</si>
  <si>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</si>
  <si>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</si>
  <si>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</si>
  <si>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</si>
  <si>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</si>
  <si>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</si>
  <si>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</si>
  <si>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</si>
  <si>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</si>
  <si>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</si>
  <si>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</si>
  <si>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</si>
  <si>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</si>
  <si>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</si>
  <si>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</si>
  <si>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</si>
  <si>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</si>
  <si>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</si>
  <si>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</si>
  <si>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</si>
  <si>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</si>
  <si>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</si>
  <si>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</si>
  <si>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</si>
  <si>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</si>
  <si>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</si>
  <si>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</si>
  <si>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</si>
  <si>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</si>
  <si>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</si>
  <si>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</si>
  <si>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</si>
  <si>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</si>
  <si>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</si>
  <si>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</si>
  <si>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</si>
  <si>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</si>
  <si>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</si>
  <si>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</si>
  <si>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</si>
  <si>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</si>
  <si>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</si>
  <si>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</si>
  <si>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</si>
  <si>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</si>
  <si>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</si>
  <si>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</si>
  <si>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</si>
  <si>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</si>
  <si>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</si>
  <si>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</si>
  <si>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</si>
  <si>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</si>
  <si>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</si>
  <si>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</si>
  <si>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</si>
  <si>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</si>
  <si>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</si>
  <si>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</si>
  <si>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</si>
  <si>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</si>
  <si>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</si>
  <si>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</si>
  <si>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</si>
  <si>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</si>
  <si>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</si>
  <si>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</si>
  <si>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</si>
  <si>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</si>
  <si>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</si>
  <si>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</si>
  <si>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</si>
  <si>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</si>
  <si>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</si>
  <si>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</si>
  <si>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</si>
  <si>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</si>
  <si>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</si>
  <si>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</si>
  <si>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</si>
  <si>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</si>
  <si>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</si>
  <si>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</si>
  <si>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</si>
  <si>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</si>
  <si>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</si>
  <si>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</si>
  <si>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</si>
  <si>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</si>
  <si>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</si>
  <si>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</si>
  <si>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</si>
  <si>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</si>
  <si>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</si>
  <si>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</si>
  <si>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</si>
  <si>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</si>
  <si>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</si>
  <si>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</si>
  <si>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</si>
  <si>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</si>
  <si>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</si>
  <si>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</si>
  <si>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</si>
  <si>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</si>
  <si>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</si>
  <si>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</si>
  <si>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</si>
  <si>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</si>
  <si>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</si>
  <si>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</si>
  <si>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</si>
  <si>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</si>
  <si>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</si>
  <si>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</si>
  <si>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</si>
  <si>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</si>
  <si>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</si>
  <si>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</si>
  <si>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</si>
  <si>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</si>
  <si>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</si>
  <si>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</si>
  <si>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</si>
  <si>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</si>
  <si>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</si>
  <si>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</si>
  <si>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</si>
  <si>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</si>
  <si>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</si>
  <si>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</si>
  <si>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</si>
  <si>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</si>
  <si>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</si>
  <si>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</si>
  <si>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</si>
  <si>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</si>
  <si>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</si>
  <si>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</si>
  <si>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</si>
  <si>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</si>
  <si>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</si>
  <si>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</si>
  <si>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</si>
  <si>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</si>
  <si>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</si>
  <si>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</si>
  <si>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</si>
  <si>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</si>
  <si>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</si>
  <si>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</si>
  <si>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</si>
  <si>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</si>
  <si>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</si>
  <si>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</si>
  <si>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</si>
  <si>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</si>
  <si>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</si>
  <si>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</si>
  <si>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</si>
  <si>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</si>
  <si>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</si>
  <si>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</si>
  <si>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</si>
  <si>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</si>
  <si>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</si>
  <si>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</si>
  <si>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</si>
  <si>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</si>
  <si>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</si>
  <si>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</si>
  <si>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</si>
  <si>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</si>
  <si>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</si>
  <si>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</si>
  <si>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</si>
  <si>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</si>
  <si>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</si>
  <si>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</si>
  <si>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</si>
  <si>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</si>
  <si>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</si>
  <si>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</si>
  <si>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</si>
  <si>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</si>
  <si>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</si>
  <si>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</si>
  <si>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</si>
  <si>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</si>
  <si>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</si>
  <si>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</si>
  <si>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</si>
  <si>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</si>
  <si>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</si>
  <si>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</si>
  <si>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</si>
  <si>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</si>
  <si>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</si>
  <si>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</si>
  <si>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</si>
  <si>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</si>
  <si>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</si>
  <si>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</si>
  <si>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</si>
  <si>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</si>
  <si>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</si>
  <si>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</si>
  <si>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</si>
  <si>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</si>
  <si>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</si>
  <si>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</si>
  <si>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</si>
  <si>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</si>
  <si>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</si>
  <si>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</si>
  <si>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</si>
  <si>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</si>
  <si>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</si>
  <si>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</si>
  <si>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</si>
  <si>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</si>
  <si>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</si>
  <si>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</si>
  <si>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</si>
  <si>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</si>
  <si>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</si>
  <si>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</si>
  <si>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</si>
  <si>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</si>
  <si>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</si>
  <si>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</si>
  <si>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</si>
  <si>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</si>
  <si>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</si>
  <si>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</si>
  <si>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</si>
  <si>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</si>
  <si>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</si>
  <si>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</si>
  <si>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</si>
  <si>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</si>
  <si>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</si>
  <si>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</si>
  <si>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</si>
  <si>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</si>
  <si>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</si>
  <si>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</si>
  <si>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</si>
  <si>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</si>
  <si>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</si>
  <si>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</si>
  <si>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</si>
  <si>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</si>
  <si>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</si>
  <si>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</si>
  <si>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</si>
  <si>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</si>
  <si>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</si>
  <si>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</si>
  <si>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</si>
  <si>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</si>
  <si>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</si>
  <si>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</si>
  <si>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</si>
  <si>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</si>
  <si>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</si>
  <si>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</si>
  <si>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</si>
  <si>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</si>
  <si>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</si>
  <si>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</si>
  <si>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</si>
  <si>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</si>
  <si>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</si>
  <si>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</si>
  <si>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</si>
  <si>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</si>
  <si>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</si>
  <si>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</si>
  <si>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</si>
  <si>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</si>
  <si>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</si>
  <si>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</si>
  <si>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</si>
  <si>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</si>
  <si>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</si>
  <si>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</si>
  <si>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</si>
  <si>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</si>
  <si>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</si>
  <si>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</si>
  <si>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</si>
  <si>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</si>
  <si>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</si>
  <si>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</si>
  <si>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</si>
  <si>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</si>
  <si>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</si>
  <si>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</si>
  <si>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</si>
  <si>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</si>
  <si>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</si>
  <si>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</si>
  <si>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</si>
  <si>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</si>
  <si>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</si>
  <si>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</si>
  <si>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</si>
  <si>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</si>
  <si>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</si>
  <si>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</si>
  <si>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</si>
  <si>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</si>
  <si>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</si>
  <si>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</si>
  <si>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</si>
  <si>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</si>
  <si>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</si>
  <si>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</si>
  <si>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</si>
  <si>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</si>
  <si>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</si>
  <si>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</si>
  <si>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</si>
  <si>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</si>
  <si>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</si>
  <si>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</si>
  <si>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</si>
  <si>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</si>
  <si>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</si>
  <si>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</si>
  <si>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</si>
  <si>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</si>
  <si>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</si>
  <si>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</si>
  <si>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</si>
  <si>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</si>
  <si>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</si>
  <si>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</si>
  <si>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</si>
  <si>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</si>
  <si>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</si>
  <si>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</si>
  <si>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</si>
  <si>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</si>
  <si>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</si>
  <si>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</si>
  <si>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</si>
  <si>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</si>
  <si>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</si>
  <si>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</si>
  <si>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</si>
  <si>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</si>
  <si>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</si>
  <si>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</si>
  <si>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</si>
  <si>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</si>
  <si>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</si>
  <si>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</si>
  <si>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</si>
  <si>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</si>
  <si>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</si>
  <si>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</si>
  <si>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</si>
  <si>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</si>
  <si>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</si>
  <si>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</si>
  <si>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</si>
  <si>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</si>
  <si>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</si>
  <si>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</si>
  <si>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</si>
  <si>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</si>
  <si>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</si>
  <si>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</si>
  <si>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</si>
  <si>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</si>
  <si>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</si>
  <si>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</si>
  <si>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</si>
  <si>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</si>
  <si>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</si>
  <si>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</si>
  <si>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</si>
  <si>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</si>
  <si>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</si>
  <si>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</si>
  <si>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</si>
  <si>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</si>
  <si>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</si>
  <si>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</si>
  <si>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</si>
  <si>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</si>
  <si>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</si>
  <si>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</si>
  <si>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</si>
  <si>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</si>
  <si>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</si>
  <si>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</si>
  <si>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</si>
  <si>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</si>
  <si>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</si>
  <si>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</si>
  <si>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</si>
  <si>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</si>
  <si>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</si>
  <si>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</si>
  <si>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</si>
  <si>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</si>
  <si>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</si>
  <si>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</si>
  <si>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</si>
  <si>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</si>
  <si>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</si>
  <si>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</si>
  <si>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</si>
  <si>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</si>
  <si>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</si>
  <si>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</si>
  <si>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</si>
  <si>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</si>
  <si>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</si>
  <si>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</si>
  <si>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</si>
  <si>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</si>
  <si>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</si>
  <si>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</si>
  <si>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</si>
  <si>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</si>
  <si>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</si>
  <si>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</si>
  <si>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</si>
  <si>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</si>
  <si>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</si>
  <si>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</si>
  <si>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</si>
  <si>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</si>
  <si>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</si>
  <si>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</si>
  <si>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</si>
  <si>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</si>
  <si>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</si>
  <si>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</si>
  <si>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</si>
  <si>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</si>
  <si>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</si>
  <si>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</si>
  <si>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</si>
  <si>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</si>
  <si>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</si>
  <si>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</si>
  <si>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</si>
  <si>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</si>
  <si>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</si>
  <si>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</si>
  <si>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</si>
  <si>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</si>
  <si>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</si>
  <si>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</si>
  <si>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</si>
  <si>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</si>
  <si>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</si>
  <si>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</si>
  <si>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</si>
  <si>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</si>
  <si>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</si>
  <si>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</si>
  <si>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</si>
  <si>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</si>
  <si>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</si>
  <si>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</si>
  <si>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</si>
  <si>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</si>
  <si>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</si>
  <si>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</si>
  <si>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</si>
  <si>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</si>
  <si>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</si>
  <si>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</si>
  <si>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</si>
  <si>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</si>
  <si>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</si>
  <si>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</si>
  <si>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</si>
  <si>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</si>
  <si>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</si>
  <si>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</si>
  <si>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</si>
  <si>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</si>
  <si>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</si>
  <si>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</si>
  <si>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</si>
  <si>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</si>
  <si>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</si>
  <si>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</si>
  <si>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</si>
  <si>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</si>
  <si>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</si>
  <si>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</si>
  <si>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</si>
  <si>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</si>
  <si>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</si>
  <si>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</si>
  <si>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</si>
  <si>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</si>
  <si>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</si>
  <si>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</si>
  <si>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</si>
  <si>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</si>
  <si>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</si>
  <si>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</si>
  <si>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</si>
  <si>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</si>
  <si>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</si>
  <si>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</si>
  <si>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</si>
  <si>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</si>
  <si>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</si>
  <si>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</si>
  <si>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</si>
  <si>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</si>
  <si>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</si>
  <si>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</si>
  <si>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</si>
  <si>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</si>
  <si>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</si>
  <si>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</si>
  <si>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</si>
  <si>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</si>
  <si>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</si>
  <si>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</si>
  <si>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</si>
  <si>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</si>
  <si>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</si>
  <si>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</si>
  <si>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</si>
  <si>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</si>
  <si>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</si>
  <si>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</si>
  <si>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</si>
  <si>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</si>
  <si>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</si>
  <si>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</si>
  <si>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</si>
  <si>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</si>
  <si>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</si>
  <si>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</si>
  <si>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</si>
  <si>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</si>
  <si>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</si>
  <si>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</si>
  <si>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</si>
  <si>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</si>
  <si>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</si>
  <si>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</si>
  <si>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</si>
  <si>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</si>
  <si>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</si>
  <si>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</si>
  <si>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</si>
  <si>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</si>
  <si>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</si>
  <si>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</si>
  <si>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</si>
  <si>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</si>
  <si>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</si>
  <si>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</si>
  <si>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</si>
  <si>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</si>
  <si>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</si>
  <si>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</si>
  <si>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</si>
  <si>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</si>
  <si>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</si>
  <si>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</si>
  <si>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</si>
  <si>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</si>
  <si>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</si>
  <si>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</si>
  <si>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</si>
  <si>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</si>
  <si>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</si>
  <si>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</si>
  <si>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</si>
  <si>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</si>
  <si>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</si>
  <si>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</si>
  <si>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</si>
  <si>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</si>
  <si>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</si>
  <si>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</si>
  <si>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</si>
  <si>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</si>
  <si>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</si>
  <si>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</si>
  <si>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</si>
  <si>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</si>
  <si>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</si>
  <si>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</si>
  <si>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</si>
  <si>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</si>
  <si>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</si>
  <si>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</si>
  <si>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</si>
  <si>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</si>
  <si>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</si>
  <si>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</si>
  <si>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</si>
  <si>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</si>
  <si>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</si>
  <si>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</si>
  <si>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</si>
  <si>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</si>
  <si>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</si>
  <si>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</si>
  <si>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</si>
  <si>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</si>
  <si>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</si>
  <si>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</si>
  <si>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</si>
  <si>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</si>
  <si>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</si>
  <si>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</si>
  <si>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</si>
  <si>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</si>
  <si>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</si>
  <si>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</si>
  <si>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</si>
  <si>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</si>
  <si>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</si>
  <si>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</si>
  <si>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</si>
  <si>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</si>
  <si>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</si>
  <si>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</si>
  <si>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</si>
  <si>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</si>
  <si>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</si>
  <si>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</si>
  <si>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</si>
  <si>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</si>
  <si>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</si>
  <si>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</si>
  <si>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</si>
  <si>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</si>
  <si>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</si>
  <si>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</si>
  <si>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</si>
  <si>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</si>
  <si>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</si>
  <si>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</si>
  <si>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</si>
  <si>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</si>
  <si>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</si>
  <si>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</si>
  <si>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</si>
  <si>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</si>
  <si>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</si>
  <si>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</si>
  <si>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</si>
  <si>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</si>
  <si>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</si>
  <si>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</si>
  <si>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</si>
  <si>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</si>
  <si>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</si>
  <si>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</si>
  <si>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</si>
  <si>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</si>
  <si>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</si>
  <si>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</si>
  <si>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</si>
  <si>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</si>
  <si>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</si>
  <si>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</si>
  <si>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</si>
  <si>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</si>
  <si>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</si>
  <si>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</si>
  <si>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</si>
  <si>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</si>
  <si>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</si>
  <si>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</si>
  <si>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</si>
  <si>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</si>
  <si>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</si>
  <si>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</si>
  <si>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</si>
  <si>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</si>
  <si>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</si>
  <si>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</si>
  <si>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</si>
  <si>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</si>
  <si>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</si>
  <si>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</si>
  <si>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</si>
  <si>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</si>
  <si>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</si>
  <si>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</si>
  <si>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</si>
  <si>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</si>
  <si>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</si>
  <si>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</si>
  <si>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</si>
  <si>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</si>
  <si>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</si>
  <si>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</si>
  <si>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</si>
  <si>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</si>
  <si>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</si>
  <si>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</si>
  <si>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</si>
  <si>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</si>
  <si>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</si>
  <si>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</si>
  <si>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</si>
  <si>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</si>
  <si>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</si>
  <si>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</si>
  <si>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</si>
  <si>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</si>
  <si>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</si>
  <si>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</si>
  <si>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</si>
  <si>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</si>
  <si>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</si>
  <si>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</si>
  <si>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</si>
  <si>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</si>
  <si>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</si>
  <si>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</si>
  <si>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</si>
  <si>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</si>
  <si>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</si>
  <si>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</si>
  <si>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</si>
  <si>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</si>
  <si>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</si>
  <si>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</si>
  <si>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</si>
  <si>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</si>
  <si>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</si>
  <si>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</si>
  <si>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</si>
  <si>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</si>
  <si>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</si>
  <si>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</si>
  <si>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</si>
  <si>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</si>
  <si>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</si>
  <si>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</si>
  <si>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</si>
  <si>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</si>
  <si>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</si>
  <si>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</si>
  <si>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</si>
  <si>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</si>
  <si>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</si>
  <si>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</si>
  <si>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</si>
  <si>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</si>
  <si>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</si>
  <si>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</si>
  <si>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</si>
  <si>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</si>
  <si>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</si>
  <si>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</si>
  <si>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</si>
  <si>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</si>
  <si>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</si>
  <si>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</si>
  <si>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</si>
  <si>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</si>
  <si>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</si>
  <si>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</si>
  <si>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</si>
  <si>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</si>
  <si>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</si>
  <si>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</si>
  <si>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</si>
  <si>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</si>
  <si>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</si>
  <si>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</si>
  <si>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</si>
  <si>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</si>
  <si>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</si>
  <si>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</si>
  <si>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</si>
  <si>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</si>
  <si>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</si>
  <si>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</si>
  <si>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</si>
  <si>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</si>
  <si>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</si>
  <si>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</si>
  <si>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</si>
  <si>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</si>
  <si>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</si>
  <si>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</si>
  <si>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</si>
  <si>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</si>
  <si>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</si>
  <si>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</si>
  <si>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</si>
  <si>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</si>
  <si>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</si>
  <si>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</si>
  <si>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</si>
  <si>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</si>
  <si>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</si>
  <si>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</si>
  <si>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</si>
  <si>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</si>
  <si>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</si>
  <si>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</si>
  <si>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</si>
  <si>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</si>
  <si>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</si>
  <si>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</si>
  <si>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</si>
  <si>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</si>
  <si>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</si>
  <si>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</si>
  <si>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</si>
  <si>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</si>
  <si>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</si>
  <si>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</si>
  <si>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</si>
  <si>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</si>
  <si>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</si>
  <si>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</si>
  <si>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</si>
  <si>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</si>
  <si>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</si>
  <si>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</si>
  <si>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</si>
  <si>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</si>
  <si>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</si>
  <si>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</si>
  <si>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</si>
  <si>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</si>
  <si>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</si>
  <si>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</si>
  <si>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</si>
  <si>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</si>
  <si>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</si>
  <si>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</si>
  <si>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</si>
  <si>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</si>
  <si>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</si>
  <si>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</si>
  <si>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</si>
  <si>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</si>
  <si>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</si>
  <si>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</si>
  <si>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</si>
  <si>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</si>
  <si>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</si>
  <si>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</si>
  <si>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</si>
  <si>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</si>
  <si>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</si>
  <si>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</si>
  <si>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</si>
  <si>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</si>
  <si>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</si>
  <si>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</si>
  <si>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</si>
  <si>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</si>
  <si>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</si>
  <si>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</si>
  <si>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</si>
  <si>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</si>
  <si>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</si>
  <si>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</si>
  <si>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</si>
  <si>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</si>
  <si>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</si>
  <si>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</si>
  <si>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</si>
  <si>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</si>
  <si>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</si>
  <si>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</si>
  <si>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</si>
  <si>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</si>
  <si>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</si>
  <si>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</si>
  <si>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</si>
  <si>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</si>
  <si>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</si>
  <si>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</si>
  <si>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</si>
  <si>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</si>
  <si>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</si>
  <si>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</si>
  <si>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</si>
  <si>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</si>
  <si>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</si>
  <si>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</si>
  <si>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</si>
  <si>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</si>
  <si>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</si>
  <si>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</si>
  <si>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</si>
  <si>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</si>
  <si>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</si>
  <si>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</si>
  <si>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</si>
  <si>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</si>
  <si>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</si>
  <si>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</si>
  <si>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</si>
  <si>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</si>
  <si>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</si>
  <si>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</si>
  <si>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</si>
  <si>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</si>
  <si>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</si>
  <si>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</si>
  <si>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</si>
  <si>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</si>
  <si>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</si>
  <si>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</si>
  <si>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</si>
  <si>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</si>
  <si>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</si>
  <si>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</si>
  <si>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</si>
  <si>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</si>
  <si>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</si>
  <si>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</si>
  <si>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</si>
  <si>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</si>
  <si>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</si>
  <si>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</si>
  <si>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</si>
  <si>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</si>
  <si>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</si>
  <si>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</si>
  <si>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</si>
  <si>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</si>
  <si>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</si>
  <si>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</si>
  <si>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</si>
  <si>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</si>
  <si>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</si>
  <si>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</si>
  <si>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</si>
  <si>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</si>
  <si>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</si>
  <si>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</si>
  <si>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</si>
  <si>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</si>
  <si>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</si>
  <si>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</si>
  <si>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</si>
  <si>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</si>
  <si>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</si>
  <si>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</si>
  <si>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</si>
  <si>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</si>
  <si>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</si>
  <si>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</si>
  <si>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</si>
  <si>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</si>
  <si>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</si>
  <si>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</si>
  <si>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</si>
  <si>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</si>
  <si>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</si>
  <si>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</si>
  <si>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</si>
  <si>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</si>
  <si>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</si>
  <si>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</si>
  <si>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</si>
  <si>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</si>
  <si>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</si>
  <si>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</si>
  <si>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</si>
  <si>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</si>
  <si>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</si>
  <si>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</si>
  <si>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</si>
  <si>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</si>
  <si>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</si>
  <si>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</si>
  <si>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</si>
  <si>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</si>
  <si>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</si>
  <si>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</si>
  <si>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</si>
  <si>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</si>
  <si>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</si>
  <si>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</si>
  <si>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</si>
  <si>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</si>
  <si>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</si>
  <si>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</si>
  <si>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</si>
  <si>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</si>
  <si>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</si>
  <si>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</si>
  <si>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</si>
  <si>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</si>
  <si>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</si>
  <si>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</si>
  <si>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</si>
  <si>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</si>
  <si>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</si>
  <si>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</si>
  <si>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</si>
  <si>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</si>
  <si>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</si>
  <si>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</si>
  <si>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</si>
  <si>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</si>
  <si>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</si>
  <si>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</si>
  <si>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</si>
  <si>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</si>
  <si>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</si>
  <si>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</si>
  <si>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</si>
  <si>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</si>
  <si>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</si>
  <si>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</si>
  <si>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</si>
  <si>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</si>
  <si>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</si>
  <si>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</si>
  <si>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</si>
  <si>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</si>
  <si>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</si>
  <si>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</si>
  <si>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</si>
  <si>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</si>
  <si>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</si>
  <si>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</si>
  <si>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</si>
  <si>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</si>
  <si>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</si>
  <si>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</si>
  <si>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</si>
  <si>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</si>
  <si>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</si>
  <si>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</si>
  <si>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</si>
  <si>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</si>
  <si>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</si>
  <si>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</si>
  <si>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</si>
  <si>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</si>
  <si>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</si>
  <si>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</si>
  <si>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</si>
  <si>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</si>
  <si>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</si>
  <si>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</si>
  <si>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</si>
  <si>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</si>
  <si>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</si>
  <si>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</si>
  <si>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</si>
  <si>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</si>
  <si>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</si>
  <si>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</si>
  <si>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</si>
  <si>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</si>
  <si>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</si>
  <si>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</si>
  <si>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</si>
  <si>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</si>
  <si>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</si>
  <si>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</si>
  <si>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</si>
  <si>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</si>
  <si>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</si>
  <si>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</si>
  <si>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</si>
  <si>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</si>
  <si>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</si>
  <si>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</si>
  <si>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</si>
  <si>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</si>
  <si>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</si>
  <si>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</si>
  <si>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</si>
  <si>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</si>
  <si>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</si>
  <si>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</si>
  <si>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</si>
  <si>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</si>
  <si>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</si>
  <si>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</si>
  <si>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</si>
  <si>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</si>
  <si>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</si>
  <si>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</si>
  <si>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</si>
  <si>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</si>
  <si>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</si>
  <si>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</si>
  <si>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</si>
  <si>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</si>
  <si>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</si>
  <si>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</si>
  <si>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</si>
  <si>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</si>
  <si>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</si>
  <si>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</si>
  <si>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</si>
  <si>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</si>
  <si>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</si>
  <si>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</si>
  <si>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</si>
  <si>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</si>
  <si>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</si>
  <si>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</si>
  <si>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</si>
  <si>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</si>
  <si>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</si>
  <si>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</si>
  <si>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</si>
  <si>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</si>
  <si>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</si>
  <si>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</si>
  <si>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</si>
  <si>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</si>
  <si>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</si>
  <si>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</si>
  <si>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</si>
  <si>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</si>
  <si>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</si>
  <si>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</si>
  <si>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</si>
  <si>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</si>
  <si>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</si>
  <si>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</si>
  <si>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</si>
  <si>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</si>
  <si>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</si>
  <si>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</si>
  <si>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</si>
  <si>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</si>
  <si>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</si>
  <si>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</si>
  <si>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</si>
  <si>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</si>
  <si>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</si>
  <si>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</si>
  <si>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</si>
  <si>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</si>
  <si>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</si>
  <si>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</si>
  <si>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</si>
  <si>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</si>
  <si>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</si>
  <si>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</si>
  <si>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</si>
  <si>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</si>
  <si>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</si>
  <si>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</si>
  <si>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</si>
  <si>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</si>
  <si>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</si>
  <si>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</si>
  <si>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</si>
  <si>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</si>
  <si>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</si>
  <si>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</si>
  <si>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</si>
  <si>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</si>
  <si>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</si>
  <si>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</si>
  <si>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</si>
  <si>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</si>
  <si>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</si>
  <si>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</si>
  <si>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</si>
  <si>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</si>
  <si>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</si>
  <si>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</si>
  <si>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</si>
  <si>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</si>
  <si>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</si>
  <si>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</si>
  <si>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</si>
  <si>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</si>
  <si>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</si>
  <si>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</si>
  <si>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</si>
  <si>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</si>
  <si>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</si>
  <si>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</si>
  <si>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</si>
  <si>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</si>
  <si>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</si>
  <si>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</si>
  <si>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</si>
  <si>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</si>
  <si>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</si>
  <si>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</si>
  <si>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</si>
  <si>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</si>
  <si>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</si>
  <si>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</si>
  <si>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</si>
  <si>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</si>
  <si>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</si>
  <si>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</si>
  <si>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</si>
  <si>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</si>
  <si>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</si>
  <si>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</si>
  <si>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</si>
  <si>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</si>
  <si>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</si>
  <si>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</si>
  <si>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</si>
  <si>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</si>
  <si>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</si>
  <si>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</si>
  <si>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</si>
  <si>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</si>
  <si>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</si>
  <si>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</si>
  <si>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</si>
  <si>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</si>
  <si>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</si>
  <si>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</si>
  <si>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</si>
  <si>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</si>
  <si>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</si>
  <si>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</si>
  <si>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</si>
  <si>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</si>
  <si>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</si>
  <si>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</si>
  <si>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</si>
  <si>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</si>
  <si>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</si>
  <si>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</si>
  <si>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</si>
  <si>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</si>
  <si>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</si>
  <si>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</si>
  <si>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</si>
  <si>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</si>
  <si>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</si>
  <si>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</si>
  <si>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</si>
  <si>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</si>
  <si>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</si>
  <si>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</si>
  <si>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</si>
  <si>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</si>
  <si>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</si>
  <si>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</si>
  <si>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</si>
  <si>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</si>
  <si>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</si>
  <si>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</si>
  <si>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</si>
  <si>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</si>
  <si>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</si>
  <si>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</si>
  <si>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</si>
  <si>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</si>
  <si>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</si>
  <si>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</si>
  <si>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</si>
  <si>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</si>
  <si>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</si>
  <si>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</si>
  <si>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</si>
  <si>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</si>
  <si>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</si>
  <si>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</si>
  <si>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</si>
  <si>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</si>
  <si>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</si>
  <si>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</si>
  <si>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</si>
  <si>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</si>
  <si>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</si>
  <si>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</si>
  <si>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</si>
  <si>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</si>
  <si>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</si>
  <si>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</si>
  <si>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</si>
  <si>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</si>
  <si>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</si>
  <si>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</si>
  <si>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</si>
  <si>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</si>
  <si>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</si>
  <si>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</si>
  <si>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</si>
  <si>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</si>
  <si>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</si>
  <si>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</si>
  <si>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</si>
  <si>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</si>
  <si>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</si>
  <si>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</si>
  <si>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</si>
  <si>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</si>
  <si>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</si>
  <si>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</si>
  <si>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</si>
  <si>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</si>
  <si>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</si>
  <si>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</si>
  <si>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</si>
  <si>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</si>
  <si>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</si>
  <si>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</si>
  <si>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</si>
  <si>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</si>
  <si>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</si>
  <si>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</si>
  <si>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</si>
  <si>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</si>
  <si>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</si>
  <si>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</si>
  <si>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</si>
  <si>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</si>
  <si>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</si>
  <si>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</si>
  <si>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</si>
  <si>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</si>
  <si>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</si>
  <si>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</si>
  <si>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</si>
  <si>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</si>
  <si>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</si>
  <si>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</si>
  <si>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</si>
  <si>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</si>
  <si>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</si>
  <si>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</si>
  <si>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</si>
  <si>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</si>
  <si>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</si>
  <si>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</si>
  <si>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</si>
  <si>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</si>
  <si>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</si>
  <si>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</si>
  <si>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</si>
  <si>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</si>
  <si>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</si>
  <si>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</si>
  <si>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</si>
  <si>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</si>
  <si>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</si>
  <si>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</si>
  <si>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</si>
  <si>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</si>
  <si>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</si>
  <si>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</si>
  <si>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</si>
  <si>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</si>
  <si>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</si>
  <si>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</si>
  <si>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</si>
  <si>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</si>
  <si>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</si>
  <si>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</si>
  <si>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</si>
  <si>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</si>
  <si>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</si>
  <si>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</si>
  <si>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</si>
  <si>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</si>
  <si>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</si>
  <si>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</si>
  <si>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</si>
  <si>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</si>
  <si>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</si>
  <si>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</si>
  <si>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</si>
  <si>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</si>
  <si>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</si>
  <si>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</si>
  <si>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</si>
  <si>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</si>
  <si>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</si>
  <si>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</si>
  <si>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</si>
  <si>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</si>
  <si>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</si>
  <si>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</si>
  <si>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</si>
  <si>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</si>
  <si>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</si>
  <si>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</si>
  <si>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</si>
  <si>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</si>
  <si>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</si>
  <si>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</si>
  <si>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</si>
  <si>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</si>
  <si>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</si>
  <si>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</si>
  <si>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</si>
  <si>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</si>
  <si>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</si>
  <si>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</si>
  <si>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</si>
  <si>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</si>
  <si>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</si>
  <si>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</si>
  <si>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</si>
  <si>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</si>
  <si>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</si>
  <si>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</si>
  <si>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</si>
  <si>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</si>
  <si>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</si>
  <si>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</si>
  <si>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</si>
  <si>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</si>
  <si>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</si>
  <si>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</si>
  <si>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</si>
  <si>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</si>
  <si>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</si>
  <si>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</si>
  <si>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</si>
  <si>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</si>
  <si>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</si>
  <si>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</si>
  <si>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</si>
  <si>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</si>
  <si>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</si>
  <si>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</si>
  <si>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</si>
  <si>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</si>
  <si>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</si>
  <si>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</si>
  <si>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</si>
  <si>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</si>
  <si>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</si>
  <si>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</si>
  <si>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</si>
  <si>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</si>
  <si>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</si>
  <si>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</si>
  <si>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</si>
  <si>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</si>
  <si>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</si>
  <si>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</si>
  <si>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</si>
  <si>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</si>
  <si>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</si>
  <si>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</si>
  <si>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</si>
  <si>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</si>
  <si>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</si>
  <si>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</si>
  <si>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</si>
  <si>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</si>
  <si>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</si>
  <si>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</si>
  <si>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</si>
  <si>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</si>
  <si>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</si>
  <si>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</si>
  <si>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</si>
  <si>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</si>
  <si>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</si>
  <si>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</si>
  <si>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</si>
  <si>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</si>
  <si>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</si>
  <si>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</si>
  <si>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</si>
  <si>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</si>
  <si>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</si>
  <si>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</si>
  <si>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</si>
  <si>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</si>
  <si>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</si>
  <si>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</si>
  <si>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</si>
  <si>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</si>
  <si>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</si>
  <si>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</si>
  <si>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</si>
  <si>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</si>
  <si>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</si>
  <si>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</si>
  <si>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</si>
  <si>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</si>
  <si>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</si>
  <si>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</si>
  <si>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</si>
  <si>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</si>
  <si>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</si>
  <si>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</si>
  <si>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</si>
  <si>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</si>
  <si>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</si>
  <si>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</si>
  <si>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</si>
  <si>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</si>
  <si>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</si>
  <si>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</si>
  <si>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</si>
  <si>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</si>
  <si>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</si>
  <si>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</si>
  <si>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</si>
  <si>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</si>
  <si>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</si>
  <si>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</si>
  <si>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</si>
  <si>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</si>
  <si>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</si>
  <si>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</si>
  <si>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</si>
  <si>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</si>
  <si>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</si>
  <si>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</si>
  <si>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</si>
  <si>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</si>
  <si>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</si>
  <si>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</si>
  <si>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</si>
  <si>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</si>
  <si>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</si>
  <si>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</si>
  <si>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</si>
  <si>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</si>
  <si>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</si>
  <si>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</si>
  <si>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</si>
  <si>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</si>
  <si>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</si>
  <si>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</si>
  <si>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</si>
  <si>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</si>
  <si>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</si>
  <si>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</si>
  <si>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</si>
  <si>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</si>
  <si>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</si>
  <si>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</si>
  <si>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</si>
  <si>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</si>
  <si>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</si>
  <si>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</si>
  <si>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</si>
  <si>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</si>
  <si>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</si>
  <si>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</si>
  <si>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</si>
  <si>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</si>
  <si>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</si>
  <si>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</si>
  <si>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</si>
  <si>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</si>
  <si>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</si>
  <si>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</si>
  <si>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</si>
  <si>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</si>
  <si>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</si>
  <si>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</si>
  <si>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</si>
  <si>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</si>
  <si>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</si>
  <si>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</si>
  <si>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</si>
  <si>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</si>
  <si>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</si>
  <si>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</si>
  <si>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</si>
  <si>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</si>
  <si>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</si>
  <si>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</si>
  <si>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</si>
  <si>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</si>
  <si>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</si>
  <si>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</si>
  <si>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</si>
  <si>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</si>
  <si>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</si>
  <si>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</si>
  <si>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</si>
  <si>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</si>
  <si>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</si>
  <si>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</si>
  <si>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</si>
  <si>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</si>
  <si>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</si>
  <si>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</si>
  <si>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</si>
  <si>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</si>
  <si>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</si>
  <si>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</si>
  <si>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</si>
  <si>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</si>
  <si>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</si>
  <si>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</si>
  <si>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</si>
  <si>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</si>
  <si>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</si>
  <si>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</si>
  <si>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</si>
  <si>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</si>
  <si>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</si>
  <si>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</si>
  <si>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</si>
  <si>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</si>
  <si>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</si>
  <si>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</si>
  <si>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</si>
  <si>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</si>
  <si>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</si>
  <si>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</si>
  <si>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</si>
  <si>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</si>
  <si>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</si>
  <si>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</si>
  <si>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</si>
  <si>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</si>
  <si>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</si>
  <si>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</si>
  <si>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</si>
  <si>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</si>
  <si>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</si>
  <si>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</si>
  <si>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</si>
  <si>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</si>
  <si>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</si>
  <si>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</si>
  <si>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</si>
  <si>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</si>
  <si>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</si>
  <si>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</si>
  <si>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</si>
  <si>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</si>
  <si>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</si>
  <si>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</si>
  <si>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</si>
  <si>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</si>
  <si>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</si>
  <si>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</si>
  <si>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</si>
  <si>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</si>
  <si>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</si>
  <si>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</si>
  <si>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</si>
  <si>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</si>
  <si>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</si>
  <si>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</si>
  <si>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</si>
  <si>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</si>
  <si>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</si>
  <si>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</si>
  <si>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</si>
  <si>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</si>
  <si>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</si>
  <si>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</si>
  <si>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</si>
  <si>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</si>
  <si>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</si>
  <si>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</si>
  <si>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</si>
  <si>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</si>
  <si>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</si>
  <si>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</si>
  <si>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</si>
  <si>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</si>
  <si>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</si>
  <si>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</si>
  <si>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</si>
  <si>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</si>
  <si>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</si>
  <si>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</si>
  <si>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</si>
  <si>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</si>
  <si>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</si>
  <si>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</si>
  <si>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</si>
  <si>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</si>
  <si>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</si>
  <si>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</si>
  <si>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</si>
  <si>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</si>
  <si>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</si>
  <si>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</si>
  <si>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</si>
  <si>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</si>
  <si>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</si>
  <si>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</si>
  <si>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</si>
  <si>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</si>
  <si>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</si>
  <si>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</si>
  <si>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</si>
  <si>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</si>
  <si>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</si>
  <si>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</si>
  <si>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</si>
  <si>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</si>
  <si>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</si>
  <si>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</si>
  <si>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</si>
  <si>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</si>
  <si>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</si>
  <si>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</si>
  <si>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</si>
  <si>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</si>
  <si>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</si>
  <si>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</si>
  <si>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</si>
  <si>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</si>
  <si>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</si>
  <si>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</si>
  <si>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</si>
  <si>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</si>
  <si>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</si>
  <si>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</si>
  <si>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</si>
  <si>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</si>
  <si>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</si>
  <si>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</si>
  <si>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</si>
  <si>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</si>
  <si>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</si>
  <si>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</si>
  <si>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</si>
  <si>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</si>
  <si>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</si>
  <si>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</si>
  <si>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</si>
  <si>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</si>
  <si>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</si>
  <si>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</si>
  <si>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</si>
  <si>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</si>
  <si>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</si>
  <si>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</si>
  <si>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</si>
  <si>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</si>
  <si>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</si>
  <si>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</si>
  <si>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</si>
  <si>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</si>
  <si>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</si>
  <si>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</si>
  <si>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</si>
  <si>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</si>
  <si>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</si>
  <si>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</si>
  <si>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</si>
  <si>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</si>
  <si>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</si>
  <si>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</si>
  <si>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</si>
  <si>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</si>
  <si>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</si>
  <si>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</si>
  <si>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</si>
  <si>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</si>
  <si>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</si>
  <si>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</si>
  <si>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</si>
  <si>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</si>
  <si>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</si>
  <si>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</si>
  <si>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</si>
  <si>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</si>
  <si>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</si>
  <si>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</si>
  <si>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</si>
  <si>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</si>
  <si>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</si>
  <si>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</si>
  <si>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</si>
  <si>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</si>
  <si>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</si>
  <si>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</si>
  <si>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</si>
  <si>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</si>
  <si>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</si>
  <si>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</si>
  <si>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</si>
  <si>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</si>
  <si>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</si>
  <si>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</si>
  <si>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</si>
  <si>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</si>
  <si>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</si>
  <si>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</si>
  <si>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</si>
  <si>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</si>
  <si>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</si>
  <si>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</si>
  <si>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</si>
  <si>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</si>
  <si>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</si>
  <si>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</si>
  <si>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</si>
  <si>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</si>
  <si>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</si>
  <si>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</si>
  <si>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</si>
  <si>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</si>
  <si>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</si>
  <si>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</si>
  <si>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</si>
  <si>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</si>
  <si>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</si>
  <si>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</si>
  <si>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</si>
  <si>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</si>
  <si>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</si>
  <si>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</si>
  <si>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</si>
  <si>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</si>
  <si>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</si>
  <si>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</si>
  <si>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</si>
  <si>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</si>
  <si>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</si>
  <si>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</si>
  <si>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</si>
  <si>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</si>
  <si>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</si>
  <si>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</si>
  <si>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</si>
  <si>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</si>
  <si>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</si>
  <si>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</si>
  <si>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</si>
  <si>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</si>
  <si>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</si>
  <si>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</si>
  <si>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</si>
  <si>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</si>
  <si>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</si>
  <si>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</si>
  <si>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</si>
  <si>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</si>
  <si>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</si>
  <si>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</si>
  <si>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</si>
  <si>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</si>
  <si>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</si>
  <si>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</si>
  <si>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</si>
  <si>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</si>
  <si>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</si>
  <si>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</si>
  <si>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</si>
  <si>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</si>
  <si>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</si>
  <si>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</si>
  <si>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</si>
  <si>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</si>
  <si>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</si>
  <si>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</si>
  <si>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</si>
  <si>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</si>
  <si>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</si>
  <si>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</si>
  <si>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</si>
  <si>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</si>
  <si>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</si>
  <si>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</si>
  <si>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</si>
  <si>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</si>
  <si>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</si>
  <si>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</si>
  <si>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</si>
  <si>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</si>
  <si>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</si>
  <si>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</si>
  <si>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</si>
  <si>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</si>
  <si>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</si>
  <si>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</si>
  <si>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</si>
  <si>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</si>
  <si>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</si>
  <si>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</si>
  <si>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</si>
  <si>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</si>
  <si>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</si>
  <si>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</si>
  <si>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</si>
  <si>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</si>
  <si>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</si>
  <si>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</si>
  <si>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</si>
  <si>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</si>
  <si>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</si>
  <si>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</si>
  <si>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</si>
  <si>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</si>
  <si>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</si>
  <si>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</si>
  <si>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</si>
  <si>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</si>
  <si>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</si>
  <si>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</si>
  <si>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</si>
  <si>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</si>
  <si>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</si>
  <si>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</si>
  <si>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</si>
  <si>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</si>
  <si>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</si>
  <si>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</si>
  <si>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</si>
  <si>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</si>
  <si>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</si>
  <si>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</si>
  <si>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</si>
  <si>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</si>
  <si>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</si>
  <si>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</si>
  <si>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</si>
  <si>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</si>
  <si>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</si>
  <si>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</si>
  <si>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</si>
  <si>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</si>
  <si>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</si>
  <si>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</si>
  <si>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</si>
  <si>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</si>
  <si>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</si>
  <si>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</si>
  <si>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</si>
  <si>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</si>
  <si>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</si>
  <si>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</si>
  <si>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</si>
  <si>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</si>
  <si>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</si>
  <si>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</si>
  <si>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</si>
  <si>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</si>
  <si>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</si>
  <si>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</si>
  <si>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</si>
  <si>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</si>
  <si>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</si>
  <si>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</si>
  <si>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</si>
  <si>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</si>
  <si>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</si>
  <si>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</si>
  <si>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</si>
  <si>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</si>
  <si>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</si>
  <si>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</si>
  <si>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</si>
  <si>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</si>
  <si>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</si>
  <si>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</si>
  <si>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</si>
  <si>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</si>
  <si>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</si>
  <si>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</si>
  <si>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</si>
  <si>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</si>
  <si>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</si>
  <si>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</si>
  <si>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</si>
  <si>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</si>
  <si>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</si>
  <si>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</si>
  <si>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</si>
  <si>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</si>
  <si>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</si>
  <si>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</si>
  <si>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</si>
  <si>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</si>
  <si>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</si>
  <si>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</si>
  <si>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</si>
  <si>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</si>
  <si>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</si>
  <si>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</si>
  <si>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</si>
  <si>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</si>
  <si>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</si>
  <si>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</si>
  <si>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</si>
  <si>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</si>
  <si>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</si>
  <si>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</si>
  <si>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</si>
  <si>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</si>
  <si>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</si>
  <si>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</si>
  <si>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</si>
  <si>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</si>
  <si>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</si>
  <si>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</si>
  <si>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</si>
  <si>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</si>
  <si>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</si>
  <si>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</si>
  <si>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</si>
  <si>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</si>
  <si>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</si>
  <si>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</si>
  <si>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</si>
  <si>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</si>
  <si>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</si>
  <si>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</si>
  <si>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</si>
  <si>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</si>
  <si>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</si>
  <si>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</si>
  <si>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</si>
  <si>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</si>
  <si>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</si>
  <si>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</si>
  <si>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</si>
  <si>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</si>
  <si>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</si>
  <si>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</si>
  <si>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</si>
  <si>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</si>
  <si>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</si>
  <si>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</si>
  <si>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</si>
  <si>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</si>
  <si>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</si>
  <si>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</si>
  <si>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</si>
  <si>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</si>
  <si>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</si>
  <si>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</si>
  <si>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</si>
  <si>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</si>
  <si>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</si>
  <si>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</si>
  <si>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</si>
  <si>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</si>
  <si>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</si>
  <si>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</si>
  <si>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</si>
  <si>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</si>
  <si>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</si>
  <si>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</si>
  <si>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</si>
  <si>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</si>
  <si>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</si>
  <si>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</si>
  <si>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</si>
  <si>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</si>
  <si>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</si>
  <si>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</si>
  <si>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</si>
  <si>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</si>
  <si>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</si>
  <si>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</si>
  <si>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</si>
  <si>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</si>
  <si>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</si>
  <si>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</si>
  <si>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</si>
  <si>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</si>
  <si>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</si>
  <si>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</si>
  <si>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</si>
  <si>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</si>
  <si>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</si>
  <si>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</si>
  <si>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</si>
  <si>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</si>
  <si>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</si>
  <si>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</si>
  <si>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</si>
  <si>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</si>
  <si>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</si>
  <si>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</si>
  <si>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</si>
  <si>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</si>
  <si>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</si>
  <si>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</si>
  <si>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</si>
  <si>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</si>
  <si>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</si>
  <si>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</si>
  <si>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</si>
  <si>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</si>
  <si>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</si>
  <si>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</si>
  <si>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</si>
  <si>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</si>
  <si>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</si>
  <si>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</si>
  <si>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</si>
  <si>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</si>
  <si>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</si>
  <si>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</si>
  <si>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</si>
  <si>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</si>
  <si>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</si>
  <si>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</si>
  <si>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</si>
  <si>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</si>
  <si>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</si>
  <si>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</si>
  <si>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</si>
  <si>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</si>
  <si>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</si>
  <si>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</si>
  <si>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</si>
  <si>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</si>
  <si>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</si>
  <si>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</si>
  <si>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</si>
  <si>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</si>
  <si>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</si>
  <si>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</si>
  <si>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</si>
  <si>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</si>
  <si>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</si>
  <si>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</si>
  <si>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</si>
  <si>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</si>
  <si>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</si>
  <si>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</si>
  <si>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</si>
  <si>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</si>
  <si>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</si>
  <si>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</si>
  <si>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</si>
  <si>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</si>
  <si>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</si>
  <si>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</si>
  <si>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</si>
  <si>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</si>
  <si>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</si>
  <si>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</si>
  <si>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</si>
  <si>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</si>
  <si>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</si>
  <si>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</si>
  <si>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</si>
  <si>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</si>
  <si>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</si>
  <si>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</si>
  <si>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</si>
  <si>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</si>
  <si>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</si>
  <si>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</si>
  <si>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</si>
  <si>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</si>
  <si>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</si>
  <si>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</si>
  <si>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</si>
  <si>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</si>
  <si>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</si>
  <si>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</si>
  <si>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</si>
  <si>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</si>
  <si>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</si>
  <si>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</si>
  <si>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</si>
  <si>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</si>
  <si>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</si>
  <si>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</si>
  <si>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</si>
  <si>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</si>
  <si>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</si>
  <si>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</si>
  <si>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</si>
  <si>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</si>
  <si>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</si>
  <si>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</si>
  <si>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</si>
  <si>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</si>
  <si>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</si>
  <si>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</si>
  <si>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</si>
  <si>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</si>
  <si>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</si>
  <si>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</si>
  <si>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</si>
  <si>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</si>
  <si>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</si>
  <si>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</si>
  <si>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</si>
  <si>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</si>
  <si>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</si>
  <si>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</si>
  <si>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</si>
  <si>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</si>
  <si>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</si>
  <si>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</si>
  <si>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</si>
  <si>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</si>
  <si>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</si>
  <si>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</si>
  <si>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</si>
  <si>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</si>
  <si>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</si>
  <si>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</si>
  <si>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</si>
  <si>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</si>
  <si>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</si>
  <si>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</si>
  <si>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</si>
  <si>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</si>
  <si>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</si>
  <si>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</si>
  <si>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</si>
  <si>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</si>
  <si>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</si>
  <si>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</si>
  <si>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</si>
  <si>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</si>
  <si>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</si>
  <si>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</si>
  <si>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</si>
  <si>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</si>
  <si>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</si>
  <si>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</si>
  <si>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</si>
  <si>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</si>
  <si>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</si>
  <si>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</si>
  <si>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</si>
  <si>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</si>
  <si>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</si>
  <si>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</si>
  <si>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</si>
  <si>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</si>
  <si>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</si>
  <si>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</si>
  <si>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</si>
  <si>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</si>
  <si>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</si>
  <si>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</si>
  <si>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</si>
  <si>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</si>
  <si>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</si>
  <si>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</si>
  <si>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</si>
  <si>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</si>
  <si>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</si>
  <si>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</si>
  <si>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</si>
  <si>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</si>
  <si>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</si>
  <si>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</si>
  <si>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</si>
  <si>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</si>
  <si>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</si>
  <si>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</si>
  <si>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</si>
  <si>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</si>
  <si>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</si>
  <si>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</si>
  <si>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</si>
  <si>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</si>
  <si>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</si>
  <si>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</si>
  <si>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</si>
  <si>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</si>
  <si>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</si>
  <si>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</si>
  <si>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</si>
  <si>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</si>
  <si>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</si>
  <si>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</si>
  <si>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</si>
  <si>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</si>
  <si>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</si>
  <si>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</si>
  <si>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</si>
  <si>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</si>
  <si>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</si>
  <si>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</si>
  <si>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</si>
  <si>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</si>
  <si>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</si>
  <si>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</si>
  <si>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</si>
  <si>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</si>
  <si>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</si>
  <si>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</si>
  <si>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</si>
  <si>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</si>
  <si>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</si>
  <si>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</si>
  <si>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</si>
  <si>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</si>
  <si>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</si>
  <si>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</si>
  <si>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</si>
  <si>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</si>
  <si>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</si>
  <si>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</si>
  <si>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</si>
  <si>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</si>
  <si>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</si>
  <si>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</si>
  <si>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</si>
  <si>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</si>
  <si>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</si>
  <si>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</si>
  <si>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</si>
  <si>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</si>
  <si>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</si>
  <si>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</si>
  <si>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</si>
  <si>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</si>
  <si>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</si>
  <si>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</si>
  <si>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</si>
  <si>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</si>
  <si>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</si>
  <si>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</si>
  <si>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</si>
  <si>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</si>
  <si>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</si>
  <si>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</si>
  <si>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</si>
  <si>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</si>
  <si>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</si>
  <si>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</si>
  <si>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</si>
  <si>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</si>
  <si>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</si>
  <si>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</si>
  <si>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</si>
  <si>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</si>
  <si>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</si>
  <si>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</si>
  <si>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</si>
  <si>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</si>
  <si>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</si>
  <si>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</si>
  <si>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</si>
  <si>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</si>
  <si>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</si>
  <si>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</si>
  <si>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</si>
  <si>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</si>
  <si>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</si>
  <si>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</si>
  <si>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</si>
  <si>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</si>
  <si>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</si>
  <si>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</si>
  <si>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</si>
  <si>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</si>
  <si>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</si>
  <si>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</si>
  <si>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</si>
  <si>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</si>
  <si>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</si>
  <si>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</si>
  <si>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</si>
  <si>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</si>
  <si>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</si>
  <si>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</si>
  <si>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</si>
  <si>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</si>
  <si>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</si>
  <si>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</si>
  <si>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</si>
  <si>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</si>
  <si>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</si>
  <si>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</si>
  <si>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</si>
  <si>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</si>
  <si>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</si>
  <si>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</si>
  <si>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</si>
  <si>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</si>
  <si>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</si>
  <si>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</si>
  <si>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</si>
  <si>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</si>
  <si>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</si>
  <si>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</si>
  <si>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</si>
  <si>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</si>
  <si>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</si>
  <si>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</si>
  <si>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</si>
  <si>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</si>
  <si>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</si>
  <si>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</si>
  <si>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</si>
  <si>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</si>
  <si>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</si>
  <si>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</si>
  <si>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</si>
  <si>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</si>
  <si>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</si>
  <si>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</si>
  <si>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</si>
  <si>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</si>
  <si>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</si>
  <si>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</si>
  <si>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</si>
  <si>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</si>
  <si>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</si>
  <si>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</si>
  <si>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</si>
  <si>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</si>
  <si>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</si>
  <si>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</si>
  <si>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</si>
  <si>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</si>
  <si>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</si>
  <si>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</si>
  <si>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</si>
  <si>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</si>
  <si>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</si>
  <si>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</si>
  <si>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</si>
  <si>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</si>
  <si>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</si>
  <si>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</si>
  <si>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</si>
  <si>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</si>
  <si>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</si>
  <si>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</si>
  <si>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</si>
  <si>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</si>
  <si>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</si>
  <si>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</si>
  <si>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</si>
  <si>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</si>
  <si>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</si>
  <si>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</si>
  <si>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</si>
  <si>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</si>
  <si>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</si>
  <si>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</si>
  <si>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</si>
  <si>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</si>
  <si>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</si>
  <si>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</si>
  <si>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</si>
  <si>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</si>
  <si>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</si>
  <si>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</si>
  <si>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</si>
  <si>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</si>
  <si>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</si>
  <si>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</si>
  <si>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</si>
  <si>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</si>
  <si>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</si>
  <si>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</si>
  <si>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</si>
  <si>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</si>
  <si>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</si>
  <si>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</si>
  <si>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</si>
  <si>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</si>
  <si>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</si>
  <si>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</si>
  <si>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</si>
  <si>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</si>
  <si>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</si>
  <si>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</si>
  <si>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</si>
  <si>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</si>
  <si>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</si>
  <si>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</si>
  <si>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</si>
  <si>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</si>
  <si>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</si>
  <si>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</si>
  <si>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</si>
  <si>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</si>
  <si>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</si>
  <si>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</si>
  <si>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</si>
  <si>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</si>
  <si>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</si>
  <si>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</si>
  <si>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</si>
  <si>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</si>
  <si>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</si>
  <si>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</si>
  <si>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</si>
  <si>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</si>
  <si>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</si>
  <si>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</si>
  <si>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</si>
  <si>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</si>
  <si>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</si>
  <si>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</si>
  <si>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</si>
  <si>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</si>
  <si>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</si>
  <si>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</si>
  <si>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</si>
  <si>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</si>
  <si>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</si>
  <si>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</si>
  <si>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</si>
  <si>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</si>
  <si>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</si>
  <si>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</si>
  <si>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</si>
  <si>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</si>
  <si>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</si>
  <si>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</si>
  <si>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</si>
  <si>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</si>
  <si>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</si>
  <si>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</si>
  <si>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</si>
  <si>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</si>
  <si>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</si>
  <si>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</si>
  <si>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</si>
  <si>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</si>
  <si>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</si>
  <si>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</si>
  <si>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</si>
  <si>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</si>
  <si>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</si>
  <si>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</si>
  <si>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</si>
  <si>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</si>
  <si>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</si>
  <si>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</si>
  <si>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</si>
  <si>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</si>
  <si>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</si>
  <si>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</si>
  <si>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</si>
  <si>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</si>
  <si>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</si>
  <si>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</si>
  <si>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</si>
  <si>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</si>
  <si>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</si>
  <si>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</si>
  <si>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</si>
  <si>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</si>
  <si>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</si>
  <si>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</si>
  <si>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</si>
  <si>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</si>
  <si>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</si>
  <si>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</si>
  <si>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</si>
  <si>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</si>
  <si>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</si>
  <si>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</si>
  <si>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</si>
  <si>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</si>
  <si>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</si>
  <si>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</si>
  <si>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</si>
  <si>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</si>
  <si>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</si>
  <si>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</si>
  <si>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</si>
  <si>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</si>
  <si>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</si>
  <si>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</si>
  <si>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</si>
  <si>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</si>
  <si>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</si>
  <si>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</si>
  <si>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</si>
  <si>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</si>
  <si>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</si>
  <si>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</si>
  <si>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</si>
  <si>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</si>
  <si>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</si>
  <si>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</si>
  <si>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</si>
  <si>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</si>
  <si>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</si>
  <si>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</si>
  <si>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</si>
  <si>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</si>
  <si>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</si>
  <si>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</si>
  <si>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</si>
  <si>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</si>
  <si>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</si>
  <si>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</si>
  <si>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</si>
  <si>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</si>
  <si>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</si>
  <si>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</si>
  <si>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</si>
  <si>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</si>
  <si>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</si>
  <si>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</si>
  <si>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</si>
  <si>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</si>
  <si>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</si>
  <si>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</si>
  <si>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</si>
  <si>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</si>
  <si>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</si>
  <si>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</si>
  <si>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</si>
  <si>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</si>
  <si>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</si>
  <si>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</si>
  <si>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</si>
  <si>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</si>
  <si>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</si>
  <si>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</si>
  <si>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</si>
  <si>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</si>
  <si>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</si>
  <si>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</si>
  <si>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</si>
  <si>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</si>
  <si>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</si>
  <si>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</si>
  <si>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</si>
  <si>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</si>
  <si>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</si>
  <si>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</si>
  <si>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</si>
  <si>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</si>
  <si>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</si>
  <si>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</si>
  <si>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</si>
  <si>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</si>
  <si>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</si>
  <si>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</si>
  <si>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</si>
  <si>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</si>
  <si>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</si>
  <si>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</si>
  <si>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</si>
  <si>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</si>
  <si>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</si>
  <si>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</si>
  <si>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</si>
  <si>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</si>
  <si>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</si>
  <si>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</si>
  <si>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</si>
  <si>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</si>
  <si>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</si>
  <si>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</si>
  <si>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</si>
  <si>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</si>
  <si>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</si>
  <si>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</si>
  <si>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</si>
  <si>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</si>
  <si>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</si>
  <si>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</si>
  <si>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</si>
  <si>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</si>
  <si>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</si>
  <si>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</si>
  <si>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</si>
  <si>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</si>
  <si>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</si>
  <si>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</si>
  <si>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</si>
  <si>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</si>
  <si>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</si>
  <si>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</si>
  <si>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</si>
  <si>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</si>
  <si>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</si>
  <si>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</si>
  <si>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</si>
  <si>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</si>
  <si>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</si>
  <si>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</si>
  <si>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</si>
  <si>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</si>
  <si>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</si>
  <si>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</si>
  <si>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</si>
  <si>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</si>
  <si>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</si>
  <si>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</si>
  <si>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</si>
  <si>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</si>
  <si>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</si>
  <si>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</si>
  <si>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</si>
  <si>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</si>
  <si>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</si>
  <si>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</si>
  <si>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</si>
  <si>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</si>
  <si>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</si>
  <si>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</si>
  <si>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</si>
  <si>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</si>
  <si>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</si>
  <si>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</si>
  <si>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</si>
  <si>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</si>
  <si>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</si>
  <si>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</si>
  <si>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</si>
  <si>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</si>
  <si>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</si>
  <si>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</si>
  <si>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</si>
  <si>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</si>
  <si>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</si>
  <si>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</si>
  <si>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</si>
  <si>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</si>
  <si>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</si>
  <si>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</si>
  <si>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</si>
  <si>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</si>
  <si>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</si>
  <si>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</si>
  <si>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</si>
  <si>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</si>
  <si>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</si>
  <si>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</si>
  <si>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</si>
  <si>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</si>
  <si>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</si>
  <si>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</si>
  <si>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</si>
  <si>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</si>
  <si>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</si>
  <si>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</si>
  <si>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</si>
  <si>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</si>
  <si>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</si>
  <si>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</si>
  <si>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</si>
  <si>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</si>
  <si>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</si>
  <si>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</si>
  <si>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</si>
  <si>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</si>
  <si>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</si>
  <si>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</si>
  <si>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</si>
  <si>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</si>
  <si>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</si>
  <si>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</si>
  <si>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</si>
  <si>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</si>
  <si>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</si>
  <si>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</si>
  <si>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</si>
  <si>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</si>
  <si>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</si>
  <si>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</si>
  <si>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</si>
  <si>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</si>
  <si>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</si>
  <si>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</si>
  <si>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</si>
  <si>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</si>
  <si>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</si>
  <si>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</si>
  <si>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</si>
  <si>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</si>
  <si>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</si>
  <si>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</si>
  <si>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</si>
  <si>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</si>
  <si>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</si>
  <si>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</si>
  <si>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</si>
  <si>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</si>
  <si>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</si>
  <si>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</si>
  <si>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</si>
  <si>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</si>
  <si>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</si>
  <si>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</si>
  <si>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</si>
  <si>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</si>
  <si>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</si>
  <si>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</si>
  <si>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</si>
  <si>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</si>
  <si>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</si>
  <si>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</si>
  <si>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</si>
  <si>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</si>
  <si>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</si>
  <si>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</si>
  <si>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</si>
  <si>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</si>
  <si>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</si>
  <si>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</si>
  <si>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</si>
  <si>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</si>
  <si>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</si>
  <si>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</si>
  <si>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</si>
  <si>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</si>
  <si>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</si>
  <si>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</si>
  <si>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</si>
  <si>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</si>
  <si>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</si>
  <si>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</si>
  <si>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</si>
  <si>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</si>
  <si>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</si>
  <si>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</si>
  <si>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</si>
  <si>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</si>
  <si>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</si>
  <si>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</si>
  <si>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</si>
  <si>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</si>
  <si>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</si>
  <si>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</si>
  <si>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</si>
  <si>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</si>
  <si>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</si>
  <si>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</si>
  <si>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</si>
  <si>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</si>
  <si>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</si>
  <si>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</si>
  <si>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</si>
  <si>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</si>
  <si>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</si>
  <si>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</si>
  <si>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</si>
  <si>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</si>
  <si>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</si>
  <si>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</si>
  <si>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</si>
  <si>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</si>
  <si>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</si>
  <si>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</si>
  <si>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</si>
  <si>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</si>
  <si>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</si>
  <si>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</si>
  <si>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</si>
  <si>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</si>
  <si>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</si>
  <si>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</si>
  <si>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</si>
  <si>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</si>
  <si>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</si>
  <si>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</si>
  <si>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</si>
  <si>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</si>
  <si>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</si>
  <si>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</si>
  <si>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</si>
  <si>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</si>
  <si>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</si>
  <si>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</si>
  <si>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</si>
  <si>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</si>
  <si>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</si>
  <si>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</si>
  <si>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</si>
  <si>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</si>
  <si>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</si>
  <si>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</si>
  <si>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</si>
  <si>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</si>
  <si>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</si>
  <si>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</si>
  <si>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</si>
  <si>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</si>
  <si>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</si>
  <si>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</si>
  <si>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</si>
  <si>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</si>
  <si>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</si>
  <si>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</si>
  <si>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</si>
  <si>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</si>
  <si>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</si>
  <si>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</si>
  <si>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</si>
  <si>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</si>
  <si>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</si>
  <si>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</si>
  <si>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</si>
  <si>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</si>
  <si>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</si>
  <si>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</si>
  <si>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</si>
  <si>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</si>
  <si>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</si>
  <si>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</si>
  <si>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</si>
  <si>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</si>
  <si>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</si>
  <si>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</si>
  <si>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</si>
  <si>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</si>
  <si>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</si>
  <si>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</si>
  <si>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</si>
  <si>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</si>
  <si>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</si>
  <si>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</si>
  <si>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</si>
  <si>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</si>
  <si>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</si>
  <si>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</si>
  <si>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</si>
  <si>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</si>
  <si>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</si>
  <si>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</si>
  <si>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</si>
  <si>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</si>
  <si>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</si>
  <si>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</si>
  <si>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</si>
  <si>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</si>
  <si>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</si>
  <si>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</si>
  <si>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</si>
  <si>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</si>
  <si>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</si>
  <si>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</si>
  <si>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</si>
  <si>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</si>
  <si>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</si>
  <si>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</si>
  <si>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</si>
  <si>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</si>
  <si>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</si>
  <si>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</si>
  <si>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</si>
  <si>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</si>
  <si>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</si>
  <si>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</si>
  <si>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</si>
  <si>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</si>
  <si>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</si>
  <si>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</si>
  <si>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</si>
  <si>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</si>
  <si>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</si>
  <si>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</si>
  <si>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</si>
  <si>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</si>
  <si>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</si>
  <si>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</si>
  <si>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</si>
  <si>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</si>
  <si>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</si>
  <si>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</si>
  <si>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</si>
  <si>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</si>
  <si>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</si>
  <si>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</si>
  <si>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</si>
  <si>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</si>
  <si>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</si>
  <si>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</si>
  <si>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</si>
  <si>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</si>
  <si>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</si>
  <si>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</si>
  <si>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</si>
  <si>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</si>
  <si>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</si>
  <si>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</si>
  <si>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</si>
  <si>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</si>
  <si>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</si>
  <si>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</si>
  <si>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</si>
  <si>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</si>
  <si>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</si>
  <si>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</si>
  <si>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</si>
  <si>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</si>
  <si>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</si>
  <si>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</si>
  <si>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</si>
  <si>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</si>
  <si>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</si>
  <si>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</si>
  <si>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</si>
  <si>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</si>
  <si>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</si>
  <si>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</si>
  <si>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</si>
  <si>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</si>
  <si>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</si>
  <si>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</si>
  <si>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</si>
  <si>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</si>
  <si>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</si>
  <si>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</si>
  <si>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</si>
  <si>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</si>
  <si>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</si>
  <si>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</si>
  <si>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</si>
  <si>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</si>
  <si>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</si>
  <si>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</si>
  <si>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</si>
  <si>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</si>
  <si>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</si>
  <si>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</si>
  <si>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</si>
  <si>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</si>
  <si>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</si>
  <si>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</si>
  <si>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</si>
  <si>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</si>
  <si>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</si>
  <si>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</si>
  <si>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</si>
  <si>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</si>
  <si>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</si>
  <si>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</si>
  <si>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</si>
  <si>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</si>
  <si>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</si>
  <si>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</si>
  <si>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</si>
  <si>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</si>
  <si>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</si>
  <si>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</si>
  <si>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</si>
  <si>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</si>
  <si>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</si>
  <si>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</si>
  <si>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</si>
  <si>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</si>
  <si>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</si>
  <si>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</si>
  <si>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</si>
  <si>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</si>
  <si>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</si>
  <si>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</si>
  <si>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</si>
  <si>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</si>
  <si>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</si>
  <si>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</si>
  <si>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</si>
  <si>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</si>
  <si>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</si>
  <si>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</si>
  <si>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</si>
  <si>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</si>
  <si>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</si>
  <si>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</si>
  <si>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</si>
  <si>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</si>
  <si>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</si>
  <si>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</si>
  <si>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</si>
  <si>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</si>
  <si>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</si>
  <si>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</si>
  <si>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</si>
  <si>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</si>
  <si>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</si>
  <si>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</si>
  <si>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</si>
  <si>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</si>
  <si>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</si>
  <si>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</si>
  <si>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</si>
  <si>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</si>
  <si>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</si>
  <si>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</si>
  <si>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</si>
  <si>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</si>
  <si>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</si>
  <si>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</si>
  <si>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</si>
  <si>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</si>
  <si>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</si>
  <si>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</si>
  <si>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</si>
  <si>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</si>
  <si>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</si>
  <si>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</si>
  <si>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</si>
  <si>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</si>
  <si>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</si>
  <si>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</si>
  <si>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</si>
  <si>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</si>
  <si>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</si>
  <si>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</si>
  <si>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</si>
  <si>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</si>
  <si>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</si>
  <si>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</si>
  <si>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</si>
  <si>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</si>
  <si>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</si>
  <si>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</si>
  <si>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</si>
  <si>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</si>
  <si>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</si>
  <si>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</si>
  <si>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</si>
  <si>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</si>
  <si>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</si>
  <si>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</si>
  <si>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</si>
  <si>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</si>
  <si>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</si>
  <si>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</si>
  <si>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</si>
  <si>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</si>
  <si>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</si>
  <si>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</si>
  <si>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</si>
  <si>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</si>
  <si>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</si>
  <si>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</si>
  <si>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</si>
  <si>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</si>
  <si>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</si>
  <si>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</si>
  <si>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</si>
  <si>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</si>
  <si>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</si>
  <si>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</si>
  <si>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</si>
  <si>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</si>
  <si>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</si>
  <si>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</si>
  <si>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</si>
  <si>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</si>
  <si>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</si>
  <si>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</si>
  <si>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</si>
  <si>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</si>
  <si>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</si>
  <si>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</si>
  <si>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</si>
  <si>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</si>
  <si>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</si>
  <si>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</si>
  <si>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</si>
  <si>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</si>
  <si>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</si>
  <si>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</si>
  <si>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</si>
  <si>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</si>
  <si>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</si>
  <si>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</si>
  <si>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</si>
  <si>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</si>
  <si>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</si>
  <si>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</si>
  <si>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</si>
  <si>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</si>
  <si>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</si>
  <si>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</si>
  <si>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</si>
  <si>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</si>
  <si>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</si>
  <si>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</si>
  <si>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</si>
  <si>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</si>
  <si>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</si>
  <si>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</si>
  <si>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</si>
  <si>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</si>
  <si>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</si>
  <si>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</si>
  <si>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</si>
  <si>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</si>
  <si>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</si>
  <si>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</si>
  <si>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</si>
  <si>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</si>
  <si>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</si>
  <si>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</si>
  <si>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</si>
  <si>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</si>
  <si>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</si>
  <si>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</si>
  <si>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</si>
  <si>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</si>
  <si>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</si>
  <si>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</si>
  <si>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</si>
  <si>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</si>
  <si>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</si>
  <si>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</si>
  <si>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</si>
  <si>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</si>
  <si>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</si>
  <si>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</si>
  <si>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</si>
  <si>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</si>
  <si>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</si>
  <si>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</si>
  <si>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</si>
  <si>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</si>
  <si>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</si>
  <si>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</si>
  <si>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</si>
  <si>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</si>
  <si>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</si>
  <si>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</si>
  <si>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</si>
  <si>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</si>
  <si>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</si>
  <si>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</si>
  <si>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</si>
  <si>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</si>
  <si>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</si>
  <si>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</si>
  <si>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</si>
  <si>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</si>
  <si>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</si>
  <si>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</si>
  <si>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</si>
  <si>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</si>
  <si>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</si>
  <si>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</si>
  <si>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</si>
  <si>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</si>
  <si>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</si>
  <si>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</si>
  <si>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</si>
  <si>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</si>
  <si>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</si>
  <si>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</si>
  <si>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</si>
  <si>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</si>
  <si>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</si>
  <si>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</si>
  <si>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</si>
  <si>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</si>
  <si>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</si>
  <si>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</si>
  <si>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</si>
  <si>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</si>
  <si>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</si>
  <si>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</si>
  <si>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</si>
  <si>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</si>
  <si>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</si>
  <si>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</si>
  <si>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</si>
  <si>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</si>
  <si>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</si>
  <si>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</si>
  <si>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</si>
  <si>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</si>
  <si>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</si>
  <si>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</si>
  <si>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</si>
  <si>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</si>
  <si>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</si>
  <si>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</si>
  <si>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</si>
  <si>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</si>
  <si>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</si>
  <si>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</si>
  <si>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</si>
  <si>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</si>
  <si>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</si>
  <si>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</si>
  <si>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</si>
  <si>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</si>
  <si>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</si>
  <si>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</si>
  <si>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</si>
  <si>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</si>
  <si>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</si>
  <si>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</si>
  <si>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</si>
  <si>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</si>
  <si>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</si>
  <si>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</si>
  <si>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</si>
  <si>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</si>
  <si>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</si>
  <si>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</si>
  <si>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</si>
  <si>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</si>
  <si>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</si>
  <si>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</si>
  <si>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</si>
  <si>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</si>
  <si>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</si>
  <si>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</si>
  <si>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</si>
  <si>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</si>
  <si>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</si>
  <si>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</si>
  <si>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</si>
  <si>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</si>
  <si>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</si>
  <si>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</si>
  <si>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</si>
  <si>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</si>
  <si>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</si>
  <si>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</si>
  <si>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</si>
  <si>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</si>
  <si>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</si>
  <si>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</si>
  <si>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</si>
  <si>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</si>
  <si>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</si>
  <si>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</si>
  <si>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</si>
  <si>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</si>
  <si>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</si>
  <si>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</si>
  <si>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</si>
  <si>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</si>
  <si>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</si>
  <si>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</si>
  <si>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</si>
  <si>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</si>
  <si>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</si>
  <si>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</si>
  <si>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</si>
  <si>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</si>
  <si>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</si>
  <si>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</si>
  <si>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</si>
  <si>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</si>
  <si>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</si>
  <si>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</si>
  <si>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</si>
  <si>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</si>
  <si>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</si>
  <si>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</si>
  <si>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</si>
  <si>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</si>
  <si>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</si>
  <si>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</si>
  <si>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</si>
  <si>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</si>
  <si>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</si>
  <si>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</si>
  <si>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</si>
  <si>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</si>
  <si>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</si>
  <si>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</si>
  <si>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</si>
  <si>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</si>
  <si>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</si>
  <si>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</si>
  <si>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</si>
  <si>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</si>
  <si>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</si>
  <si>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</si>
  <si>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</si>
  <si>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</si>
  <si>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</si>
  <si>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</si>
  <si>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</si>
  <si>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</si>
  <si>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</si>
  <si>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</si>
  <si>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</si>
  <si>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</si>
  <si>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</si>
  <si>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</si>
  <si>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</si>
  <si>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</si>
  <si>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</si>
  <si>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</si>
  <si>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</si>
  <si>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</si>
  <si>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</si>
  <si>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</si>
  <si>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</si>
  <si>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</si>
  <si>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</si>
  <si>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</si>
  <si>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</si>
  <si>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</si>
  <si>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</si>
  <si>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</si>
  <si>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</si>
  <si>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</si>
  <si>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</si>
  <si>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</si>
  <si>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</si>
  <si>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</si>
  <si>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</si>
  <si>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</si>
  <si>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</si>
  <si>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</si>
  <si>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</si>
  <si>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</si>
  <si>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</si>
  <si>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</si>
  <si>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</si>
  <si>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</si>
  <si>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</si>
  <si>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</si>
  <si>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</si>
  <si>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</si>
  <si>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</si>
  <si>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</si>
  <si>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</si>
  <si>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</si>
  <si>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</si>
  <si>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</si>
  <si>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</si>
  <si>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</si>
  <si>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</si>
  <si>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</si>
  <si>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</si>
  <si>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</si>
  <si>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</si>
  <si>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</si>
  <si>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</si>
  <si>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</si>
  <si>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</si>
  <si>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</si>
  <si>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</si>
  <si>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</si>
  <si>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</si>
  <si>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</si>
  <si>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</si>
  <si>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</si>
  <si>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</si>
  <si>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</si>
  <si>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</si>
  <si>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</si>
  <si>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</si>
  <si>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</si>
  <si>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</si>
  <si>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</si>
  <si>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</si>
  <si>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</si>
  <si>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</si>
  <si>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</si>
  <si>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</si>
  <si>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</si>
  <si>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</si>
  <si>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</si>
  <si>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</si>
  <si>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</si>
  <si>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</si>
  <si>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</si>
  <si>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</si>
  <si>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</si>
  <si>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</si>
  <si>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</si>
  <si>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</si>
  <si>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</si>
  <si>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</si>
  <si>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</si>
  <si>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</si>
  <si>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</si>
  <si>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</si>
  <si>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</si>
  <si>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</si>
  <si>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</si>
  <si>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</si>
  <si>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</si>
  <si>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</si>
  <si>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</si>
  <si>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</si>
  <si>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</si>
  <si>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</si>
  <si>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</si>
  <si>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</si>
  <si>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</si>
  <si>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</si>
  <si>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</si>
  <si>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</si>
  <si>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</si>
  <si>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</si>
  <si>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</si>
  <si>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</si>
  <si>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</si>
  <si>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</si>
  <si>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</si>
  <si>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</si>
  <si>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</si>
  <si>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</si>
  <si>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</si>
  <si>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</si>
  <si>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</si>
  <si>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</si>
  <si>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</si>
  <si>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</si>
  <si>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</si>
  <si>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</si>
  <si>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</si>
  <si>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</si>
  <si>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</si>
  <si>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</si>
  <si>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</si>
  <si>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</si>
  <si>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</si>
  <si>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</si>
  <si>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</si>
  <si>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</si>
  <si>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</si>
  <si>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</si>
  <si>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</si>
  <si>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</si>
  <si>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</si>
  <si>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</si>
  <si>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</si>
  <si>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</si>
  <si>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</si>
  <si>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</si>
  <si>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</si>
  <si>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</si>
  <si>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</si>
  <si>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</si>
  <si>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</si>
  <si>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</si>
  <si>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</si>
  <si>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</si>
  <si>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</si>
  <si>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</si>
  <si>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</si>
  <si>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</si>
  <si>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</si>
  <si>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</si>
  <si>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</si>
  <si>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</si>
  <si>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</si>
  <si>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</si>
  <si>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</si>
  <si>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</si>
  <si>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</si>
  <si>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</si>
  <si>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</si>
  <si>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</si>
  <si>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</si>
  <si>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</si>
  <si>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</si>
  <si>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</si>
  <si>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</si>
  <si>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</si>
  <si>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</si>
  <si>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</si>
  <si>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</si>
  <si>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</si>
  <si>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</si>
  <si>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</si>
  <si>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</si>
  <si>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</si>
  <si>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</si>
  <si>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</si>
  <si>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</si>
  <si>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</si>
  <si>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</si>
  <si>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</si>
  <si>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</si>
  <si>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</si>
  <si>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</si>
  <si>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</si>
  <si>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</si>
  <si>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</si>
  <si>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</si>
  <si>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</si>
  <si>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</si>
  <si>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</si>
  <si>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</si>
  <si>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</si>
  <si>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</si>
  <si>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</si>
  <si>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</si>
  <si>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</si>
  <si>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</si>
  <si>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</si>
  <si>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</si>
  <si>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</si>
  <si>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</si>
  <si>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</si>
  <si>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</si>
  <si>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</si>
  <si>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</si>
  <si>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</si>
  <si>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</si>
  <si>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</si>
  <si>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</si>
  <si>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</si>
  <si>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</si>
  <si>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</si>
  <si>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</si>
  <si>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</si>
  <si>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</si>
  <si>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</si>
  <si>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</si>
  <si>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</si>
  <si>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</si>
  <si>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</si>
  <si>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</si>
  <si>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</si>
  <si>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</si>
  <si>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</si>
  <si>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</si>
  <si>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</si>
  <si>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</si>
  <si>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</si>
  <si>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</si>
  <si>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</si>
  <si>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</si>
  <si>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</si>
  <si>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</si>
  <si>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</si>
  <si>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</si>
  <si>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</si>
  <si>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</si>
  <si>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</si>
  <si>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</si>
  <si>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</si>
  <si>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</si>
  <si>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</si>
  <si>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</si>
  <si>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</si>
  <si>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</si>
  <si>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</si>
  <si>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</si>
  <si>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</si>
  <si>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</si>
  <si>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</si>
  <si>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</si>
  <si>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</si>
  <si>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</si>
  <si>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</si>
  <si>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</si>
  <si>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</si>
  <si>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</si>
  <si>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</si>
  <si>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</si>
  <si>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</si>
  <si>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</si>
  <si>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</si>
  <si>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</si>
  <si>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</si>
  <si>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</si>
  <si>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</si>
  <si>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</si>
  <si>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</si>
  <si>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</si>
  <si>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</si>
  <si>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</si>
  <si>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</si>
  <si>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</si>
  <si>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</si>
  <si>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</si>
  <si>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</si>
  <si>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</si>
  <si>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</si>
  <si>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</si>
  <si>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</si>
  <si>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</si>
  <si>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</si>
  <si>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</si>
  <si>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</si>
  <si>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</si>
  <si>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</si>
  <si>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</si>
  <si>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</si>
  <si>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</si>
  <si>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</si>
  <si>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</si>
  <si>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</si>
  <si>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</si>
  <si>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</si>
  <si>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</si>
  <si>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</si>
  <si>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</si>
  <si>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</si>
  <si>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</si>
  <si>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</si>
  <si>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</si>
  <si>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</si>
  <si>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</si>
  <si>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</si>
  <si>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</si>
  <si>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</si>
  <si>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</si>
  <si>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</si>
  <si>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</si>
  <si>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</si>
  <si>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</si>
  <si>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</si>
  <si>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</si>
  <si>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</si>
  <si>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</si>
  <si>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</si>
  <si>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</si>
  <si>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</si>
  <si>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</si>
  <si>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</si>
  <si>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</si>
  <si>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</si>
  <si>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</si>
  <si>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</si>
  <si>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</si>
  <si>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</si>
  <si>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</si>
  <si>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</si>
  <si>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</si>
  <si>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</si>
  <si>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</si>
  <si>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</si>
  <si>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</si>
  <si>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</si>
  <si>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</si>
  <si>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</si>
  <si>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</si>
  <si>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</si>
  <si>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</si>
  <si>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</si>
  <si>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</si>
  <si>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</si>
  <si>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</si>
  <si>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</si>
  <si>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</si>
  <si>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</si>
  <si>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</si>
  <si>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</si>
  <si>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</si>
  <si>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</si>
  <si>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</si>
  <si>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</si>
  <si>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</si>
  <si>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</si>
  <si>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</si>
  <si>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</si>
  <si>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</si>
  <si>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</si>
  <si>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</si>
  <si>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</si>
  <si>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</si>
  <si>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</si>
  <si>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</si>
  <si>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</si>
  <si>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</si>
  <si>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</si>
  <si>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</si>
  <si>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</si>
  <si>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</si>
  <si>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</si>
  <si>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</si>
  <si>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</si>
  <si>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</si>
  <si>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</si>
  <si>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</si>
  <si>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</si>
  <si>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</si>
  <si>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</si>
  <si>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</si>
  <si>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</si>
  <si>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</si>
  <si>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</si>
  <si>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</si>
  <si>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</si>
  <si>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</si>
  <si>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</si>
  <si>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</si>
  <si>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</si>
  <si>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</si>
  <si>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</si>
  <si>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</si>
  <si>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</si>
  <si>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</si>
  <si>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</si>
  <si>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</si>
  <si>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</si>
  <si>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</si>
  <si>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</si>
  <si>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</si>
  <si>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</si>
  <si>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</si>
  <si>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</si>
  <si>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</si>
  <si>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</si>
  <si>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</si>
  <si>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</si>
  <si>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</si>
  <si>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</si>
  <si>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</si>
  <si>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</si>
  <si>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</si>
  <si>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</si>
  <si>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</si>
  <si>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</si>
  <si>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</si>
  <si>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</si>
  <si>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</si>
  <si>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</si>
  <si>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</si>
  <si>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</si>
  <si>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</si>
  <si>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</si>
  <si>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</si>
  <si>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</si>
  <si>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</si>
  <si>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</si>
  <si>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</si>
  <si>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</si>
  <si>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</si>
  <si>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</si>
  <si>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</si>
  <si>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</si>
  <si>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</si>
  <si>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</si>
  <si>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</si>
  <si>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</si>
  <si>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</si>
  <si>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</si>
  <si>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</si>
  <si>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</si>
  <si>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</si>
  <si>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</si>
  <si>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</si>
  <si>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</si>
  <si>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</si>
  <si>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</si>
  <si>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</si>
  <si>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</si>
  <si>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</si>
  <si>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</si>
  <si>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</si>
  <si>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</si>
  <si>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</si>
  <si>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</si>
  <si>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</si>
  <si>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</si>
  <si>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</si>
  <si>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</si>
  <si>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</si>
  <si>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</si>
  <si>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</si>
  <si>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</si>
  <si>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</si>
  <si>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</si>
  <si>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</si>
  <si>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</si>
  <si>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</si>
  <si>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</si>
  <si>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</si>
  <si>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</si>
  <si>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</si>
  <si>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</si>
  <si>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</si>
  <si>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</si>
  <si>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</si>
  <si>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</si>
  <si>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</si>
  <si>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</si>
  <si>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</si>
  <si>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</si>
  <si>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</si>
  <si>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</si>
  <si>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</si>
  <si>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</si>
  <si>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</si>
  <si>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</si>
  <si>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</si>
  <si>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</si>
  <si>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</si>
  <si>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</si>
  <si>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</si>
  <si>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</si>
  <si>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</si>
  <si>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</si>
  <si>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</si>
  <si>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</si>
  <si>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</si>
  <si>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</si>
  <si>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</si>
  <si>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</si>
  <si>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</si>
  <si>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</si>
  <si>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</si>
  <si>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</si>
  <si>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</si>
  <si>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</si>
  <si>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</si>
  <si>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</si>
  <si>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</si>
  <si>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</si>
  <si>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</si>
  <si>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</si>
  <si>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</si>
  <si>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</si>
  <si>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</si>
  <si>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</si>
  <si>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</si>
  <si>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</si>
  <si>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</si>
  <si>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</si>
  <si>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</si>
  <si>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</si>
  <si>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</si>
  <si>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</si>
  <si>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</si>
  <si>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</si>
  <si>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</si>
  <si>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</si>
  <si>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</si>
  <si>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</si>
  <si>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</si>
  <si>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</si>
  <si>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</si>
  <si>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</si>
  <si>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</si>
  <si>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</si>
  <si>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</si>
  <si>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</si>
  <si>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</si>
  <si>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</si>
  <si>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</si>
  <si>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</si>
  <si>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</si>
  <si>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</si>
  <si>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</si>
  <si>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</si>
  <si>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</si>
  <si>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</si>
  <si>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</si>
  <si>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</si>
  <si>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</si>
  <si>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</si>
  <si>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</si>
  <si>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</si>
  <si>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</si>
  <si>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</si>
  <si>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</si>
  <si>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</si>
  <si>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</si>
  <si>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</si>
  <si>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</si>
  <si>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</si>
  <si>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</si>
  <si>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</si>
  <si>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</si>
  <si>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</si>
  <si>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</si>
  <si>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</si>
  <si>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</si>
  <si>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</si>
  <si>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</si>
  <si>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</si>
  <si>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</si>
  <si>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</si>
  <si>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</si>
  <si>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</si>
  <si>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</si>
  <si>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</si>
  <si>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</si>
  <si>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</si>
  <si>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</si>
  <si>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</si>
  <si>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</si>
  <si>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</si>
  <si>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</si>
  <si>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</si>
  <si>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</si>
  <si>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</si>
  <si>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</si>
  <si>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</si>
  <si>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</si>
  <si>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</si>
  <si>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</si>
  <si>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</si>
  <si>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</si>
  <si>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</si>
  <si>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</si>
  <si>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</si>
  <si>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</si>
  <si>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</si>
  <si>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</si>
  <si>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</si>
  <si>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</si>
  <si>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</si>
  <si>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</si>
  <si>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</si>
  <si>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</si>
  <si>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</si>
  <si>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</si>
  <si>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</si>
  <si>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</si>
  <si>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</si>
  <si>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</si>
  <si>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</si>
  <si>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</si>
  <si>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</si>
  <si>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</si>
  <si>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</si>
  <si>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</si>
  <si>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</si>
  <si>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</si>
  <si>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</si>
  <si>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</si>
  <si>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</si>
  <si>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</si>
  <si>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</si>
  <si>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</si>
  <si>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</si>
  <si>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</si>
  <si>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</si>
  <si>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</si>
  <si>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</si>
  <si>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</si>
  <si>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</si>
  <si>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</si>
  <si>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</si>
  <si>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</si>
  <si>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</si>
  <si>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</si>
  <si>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</si>
  <si>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</si>
  <si>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</si>
  <si>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</si>
  <si>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</si>
  <si>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</si>
  <si>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</si>
  <si>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</si>
  <si>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</si>
  <si>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</si>
  <si>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</si>
  <si>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</si>
  <si>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</si>
  <si>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</si>
  <si>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</si>
  <si>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</si>
  <si>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</si>
  <si>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</si>
  <si>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</si>
  <si>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</si>
  <si>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</si>
  <si>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</si>
  <si>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</si>
  <si>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</si>
  <si>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</si>
  <si>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</si>
  <si>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</si>
  <si>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</si>
  <si>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</si>
  <si>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</si>
  <si>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</si>
  <si>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</si>
  <si>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</si>
  <si>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</si>
  <si>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</si>
  <si>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</si>
  <si>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</si>
  <si>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</si>
  <si>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</si>
  <si>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</si>
  <si>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</si>
  <si>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</si>
  <si>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</si>
  <si>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</si>
  <si>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</si>
  <si>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</si>
  <si>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</si>
  <si>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</si>
  <si>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</si>
  <si>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</si>
  <si>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</si>
  <si>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</si>
  <si>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</si>
  <si>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</si>
  <si>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</si>
  <si>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</si>
  <si>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</si>
  <si>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</si>
  <si>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</si>
  <si>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</si>
  <si>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</si>
  <si>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</si>
  <si>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</si>
  <si>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</si>
  <si>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</si>
  <si>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</si>
  <si>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</si>
  <si>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</si>
  <si>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</si>
  <si>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</si>
  <si>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</si>
  <si>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</si>
  <si>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</si>
  <si>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</si>
  <si>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</si>
  <si>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</si>
  <si>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</si>
  <si>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</si>
  <si>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</si>
  <si>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</si>
  <si>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</si>
  <si>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</si>
  <si>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</si>
  <si>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</si>
  <si>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</si>
  <si>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</si>
  <si>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</si>
  <si>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</si>
  <si>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</si>
  <si>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</si>
  <si>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</si>
  <si>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</si>
  <si>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</si>
  <si>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</si>
  <si>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</si>
  <si>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</si>
  <si>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</si>
  <si>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</si>
  <si>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</si>
  <si>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</si>
  <si>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</si>
  <si>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</si>
  <si>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</si>
  <si>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</si>
  <si>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</si>
  <si>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</si>
  <si>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</si>
  <si>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</si>
  <si>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</si>
  <si>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</si>
  <si>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</si>
  <si>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</si>
  <si>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</si>
  <si>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</si>
  <si>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</si>
  <si>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</si>
  <si>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</si>
  <si>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</si>
  <si>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</si>
  <si>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</si>
  <si>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</si>
  <si>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</si>
  <si>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</si>
  <si>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</si>
  <si>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</si>
  <si>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</si>
  <si>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</si>
  <si>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</si>
  <si>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</si>
  <si>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</si>
  <si>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</si>
  <si>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</si>
  <si>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</si>
  <si>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</si>
  <si>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</si>
  <si>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</si>
  <si>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</si>
  <si>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</si>
  <si>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</si>
  <si>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</si>
  <si>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</si>
  <si>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</si>
  <si>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</si>
  <si>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</si>
  <si>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</si>
  <si>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</si>
  <si>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</si>
  <si>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</si>
  <si>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</si>
  <si>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</si>
  <si>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</si>
  <si>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</si>
  <si>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</si>
  <si>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</si>
  <si>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</si>
  <si>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</si>
  <si>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</si>
  <si>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</si>
  <si>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</si>
  <si>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</si>
  <si>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</si>
  <si>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</si>
  <si>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</si>
  <si>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</si>
  <si>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</si>
  <si>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</si>
  <si>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</si>
  <si>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</si>
  <si>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</si>
  <si>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</si>
  <si>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</si>
  <si>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</si>
  <si>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</si>
  <si>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</si>
  <si>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</si>
  <si>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</si>
  <si>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</si>
  <si>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</si>
  <si>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</si>
  <si>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</si>
  <si>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</si>
  <si>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</si>
  <si>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</si>
  <si>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</si>
  <si>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</si>
  <si>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</si>
  <si>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</si>
  <si>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</si>
  <si>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</si>
  <si>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</si>
  <si>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</si>
  <si>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</si>
  <si>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</si>
  <si>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</si>
  <si>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</si>
  <si>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</si>
  <si>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</si>
  <si>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</si>
  <si>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</si>
  <si>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</si>
  <si>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</si>
  <si>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</si>
  <si>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</si>
  <si>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</si>
  <si>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</si>
  <si>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</si>
  <si>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</si>
  <si>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</si>
  <si>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</si>
  <si>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</si>
  <si>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</si>
  <si>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</si>
  <si>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</si>
  <si>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</si>
  <si>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</si>
  <si>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</si>
  <si>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</si>
  <si>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</si>
  <si>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</si>
  <si>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</si>
  <si>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</si>
  <si>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</si>
  <si>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</si>
  <si>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</si>
  <si>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</si>
  <si>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</si>
  <si>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</si>
  <si>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</si>
  <si>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</si>
  <si>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</si>
  <si>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</si>
  <si>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</si>
  <si>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</si>
  <si>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</si>
  <si>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</si>
  <si>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</si>
  <si>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</si>
  <si>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</si>
  <si>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</si>
  <si>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</si>
  <si>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</si>
  <si>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</si>
  <si>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</si>
  <si>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</si>
  <si>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</si>
  <si>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</si>
  <si>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</si>
  <si>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</si>
  <si>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</si>
  <si>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</si>
  <si>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</si>
  <si>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</si>
  <si>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</si>
  <si>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</si>
  <si>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</si>
  <si>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</si>
  <si>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</si>
  <si>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</si>
  <si>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</si>
  <si>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</si>
  <si>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</si>
  <si>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</si>
  <si>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</si>
  <si>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</si>
  <si>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</si>
  <si>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</si>
  <si>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</si>
  <si>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</si>
  <si>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</si>
  <si>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</si>
  <si>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</si>
  <si>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</si>
  <si>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</si>
  <si>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</si>
  <si>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</si>
  <si>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</si>
  <si>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</si>
  <si>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</si>
  <si>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</si>
  <si>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</si>
  <si>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</si>
  <si>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</si>
  <si>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</si>
  <si>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</si>
  <si>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</si>
  <si>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</si>
  <si>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</si>
  <si>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</si>
  <si>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</si>
  <si>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</si>
  <si>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</si>
  <si>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</si>
  <si>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</si>
  <si>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</si>
  <si>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</si>
  <si>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</si>
  <si>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</si>
  <si>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</si>
  <si>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</si>
  <si>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</si>
  <si>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</si>
  <si>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</si>
  <si>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</si>
  <si>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</si>
  <si>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</si>
  <si>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</si>
  <si>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</si>
  <si>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</si>
  <si>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</si>
  <si>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</si>
  <si>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</si>
  <si>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</si>
  <si>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</si>
  <si>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</si>
  <si>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</si>
  <si>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</si>
  <si>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</si>
  <si>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</si>
  <si>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</si>
  <si>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</si>
  <si>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</si>
  <si>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</si>
  <si>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</si>
  <si>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</si>
  <si>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</si>
  <si>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</si>
  <si>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</si>
  <si>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</si>
  <si>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</si>
  <si>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</si>
  <si>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</si>
  <si>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</si>
  <si>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</si>
  <si>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</si>
  <si>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</si>
  <si>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</si>
  <si>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</si>
  <si>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</si>
  <si>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</si>
  <si>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</si>
  <si>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</si>
  <si>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</si>
  <si>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</si>
  <si>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</si>
  <si>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</si>
  <si>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</si>
  <si>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</si>
  <si>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</si>
  <si>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</si>
  <si>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</si>
  <si>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</si>
  <si>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</si>
  <si>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</si>
  <si>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</si>
  <si>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</si>
  <si>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</si>
  <si>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</si>
  <si>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</si>
  <si>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</si>
  <si>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</si>
  <si>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</si>
  <si>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</si>
  <si>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</si>
  <si>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</si>
  <si>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</si>
  <si>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</si>
  <si>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</si>
  <si>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</si>
  <si>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</si>
  <si>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</si>
  <si>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</si>
  <si>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</si>
  <si>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</si>
  <si>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</si>
  <si>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</si>
  <si>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</si>
  <si>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</si>
  <si>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</si>
  <si>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</si>
  <si>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</si>
  <si>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</si>
  <si>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</si>
  <si>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</si>
  <si>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</si>
  <si>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</si>
  <si>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</si>
  <si>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</si>
  <si>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</si>
  <si>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</si>
  <si>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</si>
  <si>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</si>
  <si>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</si>
  <si>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</si>
  <si>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</si>
  <si>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</si>
  <si>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</si>
  <si>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</si>
  <si>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</si>
  <si>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</si>
  <si>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</si>
  <si>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</si>
  <si>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</si>
  <si>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</si>
  <si>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</si>
  <si>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</si>
  <si>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</si>
  <si>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</si>
  <si>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</si>
  <si>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</si>
  <si>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</si>
  <si>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</si>
  <si>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</si>
  <si>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</si>
  <si>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</si>
  <si>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</si>
  <si>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</si>
  <si>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</si>
  <si>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</si>
  <si>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</si>
  <si>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</si>
  <si>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</si>
  <si>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</si>
  <si>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</si>
  <si>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</si>
  <si>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</si>
  <si>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</si>
  <si>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</si>
  <si>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</si>
  <si>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</si>
  <si>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</si>
  <si>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</si>
  <si>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</si>
  <si>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</si>
  <si>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</si>
  <si>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</si>
  <si>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</si>
  <si>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</si>
  <si>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</si>
  <si>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</si>
  <si>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</si>
  <si>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</si>
  <si>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</si>
  <si>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</si>
  <si>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</si>
  <si>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</si>
  <si>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</si>
  <si>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</si>
  <si>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</si>
  <si>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</si>
  <si>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</si>
  <si>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</si>
  <si>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</si>
  <si>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</si>
  <si>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</si>
  <si>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</si>
  <si>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</si>
  <si>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</si>
  <si>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</si>
  <si>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</si>
  <si>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</si>
  <si>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</si>
  <si>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</si>
  <si>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</si>
  <si>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</si>
  <si>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</si>
  <si>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</si>
  <si>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</si>
  <si>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</si>
  <si>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</si>
  <si>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</si>
  <si>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</si>
  <si>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</si>
  <si>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</si>
  <si>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</si>
  <si>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</si>
  <si>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</si>
  <si>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</si>
  <si>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</si>
  <si>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</si>
  <si>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</si>
  <si>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</si>
  <si>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</si>
  <si>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</si>
  <si>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</si>
  <si>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</si>
  <si>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</si>
  <si>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</si>
  <si>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</si>
  <si>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</si>
  <si>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</si>
  <si>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</si>
  <si>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</si>
  <si>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</si>
  <si>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</si>
  <si>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</si>
  <si>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</si>
  <si>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</si>
  <si>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</si>
  <si>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</si>
  <si>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</si>
  <si>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</si>
  <si>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</si>
  <si>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</si>
  <si>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</si>
  <si>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</si>
  <si>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</si>
  <si>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</si>
  <si>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</si>
  <si>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</si>
  <si>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</si>
  <si>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</si>
  <si>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</si>
  <si>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</si>
  <si>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</si>
  <si>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</si>
  <si>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</si>
  <si>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</si>
  <si>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</si>
  <si>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</si>
  <si>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</si>
  <si>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</si>
  <si>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</si>
  <si>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</si>
  <si>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</si>
  <si>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</si>
  <si>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</si>
  <si>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</si>
  <si>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</si>
  <si>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</si>
  <si>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</si>
  <si>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</si>
  <si>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</si>
  <si>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</si>
  <si>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</si>
  <si>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</si>
  <si>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</si>
  <si>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</si>
  <si>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</si>
  <si>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</si>
  <si>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</si>
  <si>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</si>
  <si>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</si>
  <si>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</si>
  <si>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</si>
  <si>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</si>
  <si>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</si>
  <si>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</si>
  <si>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</si>
  <si>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</si>
  <si>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</si>
  <si>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</si>
  <si>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</si>
  <si>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</si>
  <si>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</si>
  <si>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</si>
  <si>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</si>
  <si>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</si>
  <si>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</si>
  <si>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</si>
  <si>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</si>
  <si>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</si>
  <si>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</si>
  <si>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</si>
  <si>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</si>
  <si>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</si>
  <si>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</si>
  <si>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</si>
  <si>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</si>
  <si>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</si>
  <si>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</si>
  <si>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</si>
  <si>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</si>
  <si>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</si>
  <si>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</si>
  <si>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</si>
  <si>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</si>
  <si>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</si>
  <si>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</si>
  <si>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</si>
  <si>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</si>
  <si>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</si>
  <si>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</si>
  <si>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</si>
  <si>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</si>
  <si>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</si>
  <si>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</si>
  <si>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</si>
  <si>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</si>
  <si>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</si>
  <si>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</si>
  <si>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</si>
  <si>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</si>
  <si>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</si>
  <si>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</si>
  <si>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</si>
  <si>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</si>
  <si>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</si>
  <si>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</si>
  <si>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</si>
  <si>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</si>
  <si>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</si>
  <si>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</si>
  <si>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</si>
  <si>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</si>
  <si>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</si>
  <si>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</si>
  <si>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</si>
  <si>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</si>
  <si>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</si>
  <si>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</si>
  <si>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</si>
  <si>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</si>
  <si>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</si>
  <si>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</si>
  <si>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</si>
  <si>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</si>
  <si>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</si>
  <si>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</si>
  <si>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</si>
  <si>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</si>
  <si>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</si>
  <si>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</si>
  <si>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</si>
  <si>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</si>
  <si>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</si>
  <si>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</si>
  <si>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</si>
  <si>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</si>
  <si>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</si>
  <si>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</si>
  <si>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</si>
  <si>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</si>
  <si>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</si>
  <si>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</si>
  <si>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</si>
  <si>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</si>
  <si>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</si>
  <si>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</si>
  <si>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</si>
  <si>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</si>
  <si>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</si>
  <si>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</si>
  <si>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</si>
  <si>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</si>
  <si>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</si>
  <si>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</si>
  <si>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</si>
  <si>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</si>
  <si>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</si>
  <si>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</si>
  <si>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</si>
  <si>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</si>
  <si>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</si>
  <si>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</si>
  <si>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</si>
  <si>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</si>
  <si>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</si>
  <si>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</si>
  <si>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</si>
  <si>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</si>
  <si>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</si>
  <si>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</si>
  <si>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</si>
  <si>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</si>
  <si>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</si>
  <si>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</si>
  <si>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</si>
  <si>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</si>
  <si>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</si>
  <si>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</si>
  <si>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</si>
  <si>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</si>
  <si>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</si>
  <si>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</si>
  <si>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</si>
  <si>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</si>
  <si>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</si>
  <si>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</si>
  <si>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</si>
  <si>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</si>
  <si>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</si>
  <si>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</si>
  <si>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</si>
  <si>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</si>
  <si>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</si>
  <si>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</si>
  <si>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</si>
  <si>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</si>
  <si>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</si>
  <si>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</si>
  <si>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</si>
  <si>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</si>
  <si>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</si>
  <si>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</si>
  <si>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</si>
  <si>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</si>
  <si>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</si>
  <si>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</si>
  <si>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</si>
  <si>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</si>
  <si>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</si>
  <si>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</si>
  <si>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</si>
  <si>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</si>
  <si>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</si>
  <si>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</si>
  <si>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</si>
  <si>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</si>
  <si>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</si>
  <si>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</si>
  <si>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</si>
  <si>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</si>
  <si>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</si>
  <si>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</si>
  <si>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</si>
  <si>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</si>
  <si>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</si>
  <si>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</si>
  <si>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</si>
  <si>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</si>
  <si>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</si>
  <si>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</si>
  <si>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</si>
  <si>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</si>
  <si>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</si>
  <si>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</si>
  <si>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</si>
  <si>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</si>
  <si>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</si>
  <si>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</si>
  <si>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</si>
  <si>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</si>
  <si>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</si>
  <si>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</si>
  <si>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</si>
  <si>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</si>
  <si>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</si>
  <si>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</si>
  <si>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</si>
  <si>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</si>
  <si>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</si>
  <si>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</si>
  <si>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</si>
  <si>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</si>
  <si>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</si>
  <si>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</si>
  <si>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</si>
  <si>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</si>
  <si>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</si>
  <si>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</si>
  <si>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</si>
  <si>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</si>
  <si>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</si>
  <si>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</si>
  <si>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</si>
  <si>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</si>
  <si>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</si>
  <si>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</si>
  <si>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</si>
  <si>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</si>
  <si>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</si>
  <si>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</si>
  <si>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</si>
  <si>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</si>
  <si>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</si>
  <si>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</si>
  <si>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</si>
  <si>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</si>
  <si>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</si>
  <si>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</si>
  <si>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</si>
  <si>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</si>
  <si>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</si>
  <si>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</si>
  <si>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</si>
  <si>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</si>
  <si>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</si>
  <si>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</si>
  <si>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</si>
  <si>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</si>
  <si>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</si>
  <si>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</si>
  <si>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</si>
  <si>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</si>
  <si>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</si>
  <si>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</si>
  <si>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</si>
  <si>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</si>
  <si>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</si>
  <si>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</si>
  <si>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</si>
  <si>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</si>
  <si>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</si>
  <si>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</si>
  <si>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</si>
  <si>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</si>
  <si>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</si>
  <si>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</si>
  <si>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</si>
  <si>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</si>
  <si>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</si>
  <si>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</si>
  <si>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</si>
  <si>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</si>
  <si>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</si>
  <si>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</si>
  <si>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</si>
  <si>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</si>
  <si>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</si>
  <si>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</si>
  <si>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</si>
  <si>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</si>
  <si>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</si>
  <si>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</si>
  <si>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</si>
  <si>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</si>
  <si>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</si>
  <si>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</si>
  <si>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</si>
  <si>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</si>
  <si>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</si>
  <si>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</si>
  <si>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</si>
  <si>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</si>
  <si>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</si>
  <si>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</si>
  <si>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</si>
  <si>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</si>
  <si>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</si>
  <si>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</si>
  <si>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</si>
  <si>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</si>
  <si>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</si>
  <si>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</si>
  <si>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</si>
  <si>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</si>
  <si>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</si>
  <si>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</si>
  <si>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</si>
  <si>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</si>
  <si>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</si>
  <si>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</si>
  <si>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</si>
  <si>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</si>
  <si>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</si>
  <si>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</si>
  <si>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</si>
  <si>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</si>
  <si>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</si>
  <si>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</si>
  <si>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</si>
  <si>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</si>
  <si>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</si>
  <si>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</si>
  <si>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</si>
  <si>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</si>
  <si>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</si>
  <si>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</si>
  <si>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</si>
  <si>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</si>
  <si>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</si>
  <si>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</si>
  <si>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</si>
  <si>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</si>
  <si>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</si>
  <si>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</si>
  <si>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</si>
  <si>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</si>
  <si>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</si>
  <si>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</si>
  <si>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</si>
  <si>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</si>
  <si>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</si>
  <si>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</si>
  <si>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</si>
  <si>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</si>
  <si>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</si>
  <si>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</si>
  <si>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</si>
  <si>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</si>
  <si>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</si>
  <si>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</si>
  <si>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</si>
  <si>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</si>
  <si>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</si>
  <si>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</si>
  <si>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</si>
  <si>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</si>
  <si>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</si>
  <si>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</si>
  <si>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</si>
  <si>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</si>
  <si>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</si>
  <si>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</si>
  <si>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</si>
  <si>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</si>
  <si>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</si>
  <si>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</si>
  <si>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</si>
  <si>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</si>
  <si>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</si>
  <si>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</si>
  <si>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</si>
  <si>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</si>
  <si>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</si>
  <si>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</si>
  <si>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</si>
  <si>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</si>
  <si>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</si>
  <si>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</si>
  <si>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</si>
  <si>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</si>
  <si>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</si>
  <si>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</si>
  <si>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</si>
  <si>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</si>
  <si>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</si>
  <si>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</si>
  <si>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</si>
  <si>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</si>
  <si>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</si>
  <si>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</si>
  <si>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</si>
  <si>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</si>
  <si>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</si>
  <si>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</si>
  <si>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</si>
  <si>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</si>
  <si>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</si>
  <si>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</si>
  <si>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</si>
  <si>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</si>
  <si>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</si>
  <si>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</si>
  <si>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</si>
  <si>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</si>
  <si>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</si>
  <si>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</si>
  <si>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</si>
  <si>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</si>
  <si>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</si>
  <si>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</si>
  <si>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</si>
  <si>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</si>
  <si>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</si>
  <si>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</si>
  <si>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</si>
  <si>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</si>
  <si>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</si>
  <si>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</si>
  <si>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</si>
  <si>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</si>
  <si>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</si>
  <si>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</si>
  <si>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</si>
  <si>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</si>
  <si>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</si>
  <si>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</si>
  <si>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</si>
  <si>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</si>
  <si>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</si>
  <si>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</si>
  <si>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</si>
  <si>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</si>
  <si>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</si>
  <si>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</si>
  <si>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</si>
  <si>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</si>
  <si>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</si>
  <si>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</si>
  <si>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</si>
  <si>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</si>
  <si>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</si>
  <si>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</si>
  <si>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</si>
  <si>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</si>
  <si>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</si>
  <si>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</si>
  <si>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</si>
  <si>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</si>
  <si>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</si>
  <si>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</si>
  <si>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</si>
  <si>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</si>
  <si>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</si>
  <si>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</si>
  <si>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</si>
  <si>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</si>
  <si>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</si>
  <si>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</si>
  <si>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</si>
  <si>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</si>
  <si>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</si>
  <si>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</si>
  <si>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</si>
  <si>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</si>
  <si>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</si>
  <si>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</si>
  <si>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</si>
  <si>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</si>
  <si>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</si>
  <si>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</si>
  <si>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</si>
  <si>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</si>
  <si>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</si>
  <si>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</si>
  <si>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</si>
  <si>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</si>
  <si>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</si>
  <si>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</si>
  <si>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</si>
  <si>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</si>
  <si>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</si>
  <si>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</si>
  <si>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</si>
  <si>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</si>
  <si>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</si>
  <si>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</si>
  <si>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</si>
  <si>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</si>
  <si>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</si>
  <si>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</si>
  <si>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</si>
  <si>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</si>
  <si>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</si>
  <si>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</si>
  <si>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</si>
  <si>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</si>
  <si>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</si>
  <si>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</si>
  <si>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</si>
  <si>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</si>
  <si>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</si>
  <si>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</si>
  <si>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</si>
  <si>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</si>
  <si>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</si>
  <si>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</si>
  <si>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</si>
  <si>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</si>
  <si>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</si>
  <si>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</si>
  <si>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</si>
  <si>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</si>
  <si>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</si>
  <si>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</si>
  <si>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</si>
  <si>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</si>
  <si>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</si>
  <si>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</si>
  <si>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</si>
  <si>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</si>
  <si>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</si>
  <si>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</si>
  <si>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</si>
  <si>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</si>
  <si>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</si>
  <si>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</si>
  <si>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</si>
  <si>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</si>
  <si>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</si>
  <si>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</si>
  <si>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</si>
  <si>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</si>
  <si>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</si>
  <si>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</si>
  <si>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</si>
  <si>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</si>
  <si>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</si>
  <si>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</si>
  <si>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</si>
  <si>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</si>
  <si>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</si>
  <si>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</si>
  <si>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</si>
  <si>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</si>
  <si>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</si>
  <si>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</si>
  <si>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</si>
  <si>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</si>
  <si>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</si>
  <si>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</si>
  <si>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</si>
  <si>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</si>
  <si>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</si>
  <si>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</si>
  <si>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</si>
  <si>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</si>
  <si>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</si>
  <si>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</si>
  <si>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</si>
  <si>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</si>
  <si>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</si>
  <si>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</si>
  <si>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</si>
  <si>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</si>
  <si>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</si>
  <si>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</si>
  <si>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</si>
  <si>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</si>
  <si>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</si>
  <si>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</si>
  <si>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</si>
  <si>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</si>
  <si>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</si>
  <si>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</si>
  <si>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</si>
  <si>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</si>
  <si>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</si>
  <si>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</si>
  <si>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</si>
  <si>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</si>
  <si>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</si>
  <si>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</si>
  <si>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</si>
  <si>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</si>
  <si>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</si>
  <si>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</si>
  <si>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</si>
  <si>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</si>
  <si>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</si>
  <si>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</si>
  <si>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</si>
  <si>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</si>
  <si>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</si>
  <si>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</si>
  <si>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</si>
  <si>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</si>
  <si>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</si>
  <si>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</si>
  <si>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</si>
  <si>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</si>
  <si>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</si>
  <si>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</si>
  <si>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</si>
  <si>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</si>
  <si>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</si>
  <si>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</si>
  <si>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</si>
  <si>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</si>
  <si>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</si>
  <si>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</si>
  <si>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</si>
  <si>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</si>
  <si>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</si>
  <si>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</si>
  <si>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</si>
  <si>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</si>
  <si>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</si>
  <si>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</si>
  <si>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</si>
  <si>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</si>
  <si>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</si>
  <si>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</si>
  <si>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</si>
  <si>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</si>
  <si>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</si>
  <si>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</si>
  <si>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</si>
  <si>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</si>
  <si>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</si>
  <si>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</si>
  <si>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</si>
  <si>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</si>
  <si>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</si>
  <si>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</si>
  <si>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</si>
  <si>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</si>
  <si>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</si>
  <si>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</si>
  <si>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</si>
  <si>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</si>
  <si>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</si>
  <si>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</si>
  <si>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</si>
  <si>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</si>
  <si>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</si>
  <si>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</si>
  <si>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</si>
  <si>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</si>
  <si>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</si>
  <si>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</si>
  <si>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</si>
  <si>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</si>
  <si>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</si>
  <si>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</si>
  <si>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</si>
  <si>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</si>
  <si>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</si>
  <si>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</si>
  <si>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</si>
  <si>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</si>
  <si>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</si>
  <si>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</si>
  <si>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</si>
  <si>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</si>
  <si>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</si>
  <si>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</si>
  <si>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</si>
  <si>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</si>
  <si>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</si>
  <si>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</si>
  <si>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</si>
  <si>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</si>
  <si>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</si>
  <si>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</si>
  <si>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</si>
  <si>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</si>
  <si>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</si>
  <si>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</si>
  <si>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</si>
  <si>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</si>
  <si>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</si>
  <si>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</si>
  <si>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</si>
  <si>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</si>
  <si>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</si>
  <si>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</si>
  <si>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</si>
  <si>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</si>
  <si>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</si>
  <si>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</si>
  <si>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</si>
  <si>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</si>
  <si>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</si>
  <si>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</si>
  <si>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</si>
  <si>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</si>
  <si>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</si>
  <si>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</si>
  <si>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</si>
  <si>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</si>
  <si>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</si>
  <si>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</si>
  <si>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</si>
  <si>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</si>
  <si>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</si>
  <si>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</si>
  <si>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</si>
  <si>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</si>
  <si>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</si>
  <si>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</si>
  <si>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</si>
  <si>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</si>
  <si>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</si>
  <si>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</si>
  <si>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</si>
  <si>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</si>
  <si>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</si>
  <si>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</si>
  <si>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</si>
  <si>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</si>
  <si>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</si>
  <si>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</si>
  <si>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</si>
  <si>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</si>
  <si>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</si>
  <si>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</si>
  <si>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</si>
  <si>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</si>
  <si>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</si>
  <si>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</si>
  <si>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</si>
  <si>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</si>
  <si>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</si>
  <si>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</si>
  <si>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</si>
  <si>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</si>
  <si>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</si>
  <si>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</si>
  <si>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</si>
  <si>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</si>
  <si>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</si>
  <si>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</si>
  <si>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</si>
  <si>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</si>
  <si>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</si>
  <si>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</si>
  <si>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</si>
  <si>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</si>
  <si>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</si>
  <si>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</si>
  <si>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</si>
  <si>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</si>
  <si>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</si>
  <si>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</si>
  <si>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</si>
  <si>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</si>
  <si>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</si>
  <si>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</si>
  <si>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</si>
  <si>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</si>
  <si>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</si>
  <si>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</si>
  <si>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</si>
  <si>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</si>
  <si>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</si>
  <si>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</si>
  <si>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</si>
  <si>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</si>
  <si>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</si>
  <si>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</si>
  <si>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</si>
  <si>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</si>
  <si>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</si>
  <si>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</si>
  <si>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</si>
  <si>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</si>
  <si>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</si>
  <si>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</si>
  <si>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</si>
  <si>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</si>
  <si>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</si>
  <si>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</si>
  <si>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</si>
  <si>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</si>
  <si>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</si>
  <si>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</si>
  <si>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</si>
  <si>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</si>
  <si>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</si>
  <si>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</si>
  <si>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</si>
  <si>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</si>
  <si>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</si>
  <si>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</si>
  <si>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</si>
  <si>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</si>
  <si>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</si>
  <si>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</si>
  <si>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</si>
  <si>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</si>
  <si>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</si>
  <si>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</si>
  <si>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</si>
  <si>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</si>
  <si>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</si>
  <si>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</si>
  <si>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</si>
  <si>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</si>
  <si>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</si>
  <si>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</si>
  <si>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</si>
  <si>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</si>
  <si>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</si>
  <si>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</si>
  <si>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</si>
  <si>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</si>
  <si>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</si>
  <si>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</si>
  <si>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</si>
  <si>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</si>
  <si>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</si>
  <si>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</si>
  <si>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</si>
  <si>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</si>
  <si>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</si>
  <si>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</si>
  <si>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</si>
  <si>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</si>
  <si>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</si>
  <si>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</si>
  <si>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</si>
  <si>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</si>
  <si>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</si>
  <si>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</si>
  <si>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</si>
  <si>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</si>
  <si>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</si>
  <si>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</si>
  <si>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</si>
  <si>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</si>
  <si>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</si>
  <si>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</si>
  <si>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</si>
  <si>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</si>
  <si>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</si>
  <si>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</si>
  <si>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</si>
  <si>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</si>
  <si>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</si>
  <si>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</si>
  <si>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</si>
  <si>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</si>
  <si>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</si>
  <si>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</si>
  <si>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</si>
  <si>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</si>
  <si>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</si>
  <si>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</si>
  <si>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</si>
  <si>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</si>
  <si>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</si>
  <si>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</si>
  <si>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</si>
  <si>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</si>
  <si>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</si>
  <si>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</si>
  <si>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</si>
  <si>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</si>
  <si>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</si>
  <si>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</si>
  <si>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</si>
  <si>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</si>
  <si>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</si>
  <si>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</si>
  <si>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</si>
  <si>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</si>
  <si>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</si>
  <si>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</si>
  <si>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</si>
  <si>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</si>
  <si>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</si>
  <si>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</si>
  <si>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</si>
  <si>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</si>
  <si>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</si>
  <si>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</si>
  <si>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</si>
  <si>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</si>
  <si>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</si>
  <si>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</si>
  <si>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</si>
  <si>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</si>
  <si>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</si>
  <si>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</si>
  <si>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</si>
  <si>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</si>
  <si>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</si>
  <si>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</si>
  <si>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</si>
  <si>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</si>
  <si>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</si>
  <si>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</si>
  <si>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</si>
  <si>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</si>
  <si>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</si>
  <si>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</si>
  <si>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</si>
  <si>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</si>
  <si>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</si>
  <si>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</si>
  <si>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</si>
  <si>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</si>
  <si>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</si>
  <si>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</si>
  <si>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</si>
  <si>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</si>
  <si>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</si>
  <si>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</si>
  <si>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</si>
  <si>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</si>
  <si>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</si>
  <si>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</si>
  <si>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</si>
  <si>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</si>
  <si>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</si>
  <si>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</si>
  <si>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</si>
  <si>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</si>
  <si>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</si>
  <si>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</si>
  <si>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</si>
  <si>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</si>
  <si>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</si>
  <si>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</si>
  <si>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</si>
  <si>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</si>
  <si>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</si>
  <si>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</si>
  <si>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</si>
  <si>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</si>
  <si>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</si>
  <si>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</si>
  <si>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</si>
  <si>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</si>
  <si>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</si>
  <si>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</si>
  <si>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</si>
  <si>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</si>
  <si>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</si>
  <si>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</si>
  <si>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</si>
  <si>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</si>
  <si>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</si>
  <si>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</si>
  <si>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</si>
  <si>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</si>
  <si>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</si>
  <si>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</si>
  <si>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</si>
  <si>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</si>
  <si>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</si>
  <si>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</si>
  <si>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</si>
  <si>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</si>
  <si>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</si>
  <si>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</si>
  <si>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</si>
  <si>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</si>
  <si>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</si>
  <si>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</si>
  <si>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</si>
  <si>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</si>
  <si>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</si>
  <si>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</si>
  <si>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</si>
  <si>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</si>
  <si>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</si>
  <si>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</si>
  <si>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</si>
  <si>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</si>
  <si>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</si>
  <si>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</si>
  <si>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</si>
  <si>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</si>
  <si>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</si>
  <si>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</si>
  <si>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</si>
  <si>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</si>
  <si>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</si>
  <si>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</si>
  <si>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</si>
  <si>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</si>
  <si>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</si>
  <si>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</si>
  <si>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</si>
  <si>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</si>
  <si>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</si>
  <si>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</si>
  <si>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</si>
  <si>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</si>
  <si>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</si>
  <si>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</si>
  <si>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</si>
  <si>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</si>
  <si>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</si>
  <si>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</si>
  <si>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</si>
  <si>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</si>
  <si>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</si>
  <si>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</si>
  <si>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</si>
  <si>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</si>
  <si>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</si>
  <si>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</si>
  <si>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</si>
  <si>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</si>
  <si>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</si>
  <si>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</si>
  <si>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</si>
  <si>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</si>
  <si>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</si>
  <si>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</si>
  <si>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</si>
  <si>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</si>
  <si>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</si>
  <si>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</si>
  <si>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</si>
  <si>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</si>
  <si>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</si>
  <si>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</si>
  <si>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</si>
  <si>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</si>
  <si>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</si>
  <si>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</si>
  <si>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</si>
  <si>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</si>
  <si>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</si>
  <si>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</si>
  <si>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</si>
  <si>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</si>
  <si>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</si>
  <si>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</si>
  <si>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</si>
  <si>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</si>
  <si>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</si>
  <si>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</si>
  <si>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</si>
  <si>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</si>
  <si>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</si>
  <si>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</si>
  <si>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</si>
  <si>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</si>
  <si>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</si>
  <si>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</si>
  <si>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</si>
  <si>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</si>
  <si>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</si>
  <si>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</si>
  <si>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</si>
  <si>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</si>
  <si>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</si>
  <si>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</si>
  <si>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</si>
  <si>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</si>
  <si>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</si>
  <si>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</si>
  <si>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</si>
  <si>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</si>
  <si>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</si>
  <si>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</si>
  <si>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</si>
  <si>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</si>
  <si>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</si>
  <si>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</si>
  <si>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</si>
  <si>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</si>
  <si>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</si>
  <si>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</si>
  <si>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</si>
  <si>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</si>
  <si>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</si>
  <si>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</si>
  <si>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</si>
  <si>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</si>
  <si>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</si>
  <si>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</si>
  <si>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</si>
  <si>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</si>
  <si>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</si>
  <si>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</si>
  <si>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</si>
  <si>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</si>
  <si>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</si>
  <si>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</si>
  <si>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</si>
  <si>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</si>
  <si>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</si>
  <si>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</si>
  <si>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</si>
  <si>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</si>
  <si>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</si>
  <si>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</si>
  <si>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</si>
  <si>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</si>
  <si>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</si>
  <si>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</si>
  <si>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</si>
  <si>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</si>
  <si>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</si>
  <si>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</si>
  <si>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</si>
  <si>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</si>
  <si>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</si>
  <si>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</si>
  <si>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</si>
  <si>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</si>
  <si>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</si>
  <si>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</si>
  <si>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</si>
  <si>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</si>
  <si>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</si>
  <si>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</si>
  <si>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</si>
  <si>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</si>
  <si>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</si>
  <si>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</si>
  <si>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</si>
  <si>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</si>
  <si>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</si>
  <si>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</si>
  <si>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</si>
  <si>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</si>
  <si>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</si>
  <si>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</si>
  <si>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</si>
  <si>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</si>
  <si>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</si>
  <si>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</si>
  <si>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</si>
  <si>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</si>
  <si>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</si>
  <si>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</si>
  <si>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</si>
  <si>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</si>
  <si>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</si>
  <si>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</si>
  <si>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</si>
  <si>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</si>
  <si>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</si>
  <si>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</si>
  <si>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</si>
  <si>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</si>
  <si>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</si>
  <si>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</si>
  <si>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</si>
  <si>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</si>
  <si>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</si>
  <si>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</si>
  <si>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</si>
  <si>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</si>
  <si>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</si>
  <si>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</si>
  <si>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</si>
  <si>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</si>
  <si>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</si>
  <si>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</si>
  <si>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</si>
  <si>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</si>
  <si>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</si>
  <si>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</si>
  <si>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</si>
  <si>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</si>
  <si>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</si>
  <si>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</si>
  <si>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</si>
  <si>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</si>
  <si>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</si>
  <si>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</si>
  <si>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</si>
  <si>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</si>
  <si>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</si>
  <si>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</si>
  <si>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</si>
  <si>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</si>
  <si>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</si>
  <si>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</si>
  <si>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</si>
  <si>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</si>
  <si>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</si>
  <si>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</si>
  <si>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</si>
  <si>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</si>
  <si>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</si>
  <si>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</si>
  <si>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</si>
  <si>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</si>
  <si>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</si>
  <si>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</si>
  <si>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</si>
  <si>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</si>
  <si>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</si>
  <si>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</si>
  <si>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</si>
  <si>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</si>
  <si>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</si>
  <si>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</si>
  <si>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</si>
  <si>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</si>
  <si>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</si>
  <si>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</si>
  <si>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</si>
  <si>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</si>
  <si>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</si>
  <si>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</si>
  <si>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</si>
  <si>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</si>
  <si>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</si>
  <si>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</si>
  <si>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</si>
  <si>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</si>
  <si>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</si>
  <si>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</si>
  <si>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</si>
  <si>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</si>
  <si>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</si>
  <si>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</si>
  <si>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</si>
  <si>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</si>
  <si>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</si>
  <si>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</si>
  <si>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</si>
  <si>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</si>
  <si>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</si>
  <si>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</si>
  <si>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</si>
  <si>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</si>
  <si>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</si>
  <si>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</si>
  <si>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</si>
  <si>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</si>
  <si>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</si>
  <si>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</si>
  <si>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</si>
  <si>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</si>
  <si>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</si>
  <si>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</si>
  <si>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</si>
  <si>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</si>
  <si>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</si>
  <si>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</si>
  <si>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</si>
  <si>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</si>
  <si>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</si>
  <si>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</si>
  <si>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</si>
  <si>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</si>
  <si>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</si>
  <si>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</si>
  <si>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</si>
  <si>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</si>
  <si>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</si>
  <si>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</si>
  <si>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</si>
  <si>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</si>
  <si>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</si>
  <si>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</si>
  <si>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</si>
  <si>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</si>
  <si>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</si>
  <si>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</si>
  <si>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</si>
  <si>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</si>
  <si>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</si>
  <si>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</si>
  <si>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</si>
  <si>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</si>
  <si>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</si>
  <si>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</si>
  <si>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</si>
  <si>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</si>
  <si>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</si>
  <si>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</si>
  <si>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</si>
  <si>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</si>
  <si>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</si>
  <si>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</si>
  <si>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</si>
  <si>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</si>
  <si>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</si>
  <si>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</si>
  <si>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</si>
  <si>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</si>
  <si>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</si>
  <si>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</si>
  <si>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</si>
  <si>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</si>
  <si>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</si>
  <si>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</si>
  <si>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</si>
  <si>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</si>
  <si>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</si>
  <si>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</si>
  <si>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</si>
  <si>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</si>
  <si>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</si>
  <si>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</si>
  <si>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</si>
  <si>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</si>
  <si>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</si>
  <si>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</si>
  <si>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</si>
  <si>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</si>
  <si>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</si>
  <si>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</si>
  <si>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</si>
  <si>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</si>
  <si>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</si>
  <si>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</si>
  <si>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</si>
  <si>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</si>
  <si>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</si>
  <si>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</si>
  <si>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</si>
  <si>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</si>
  <si>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</si>
  <si>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</si>
  <si>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</si>
  <si>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</si>
  <si>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</si>
  <si>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</si>
  <si>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</si>
  <si>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</si>
  <si>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</si>
  <si>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</si>
  <si>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</si>
  <si>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</si>
  <si>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</si>
  <si>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</si>
  <si>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</si>
  <si>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</si>
  <si>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</si>
  <si>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</si>
  <si>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</si>
  <si>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</si>
  <si>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</si>
  <si>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</si>
  <si>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</si>
  <si>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</si>
  <si>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</si>
  <si>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</si>
  <si>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</si>
  <si>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</si>
  <si>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</si>
  <si>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</si>
  <si>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</si>
  <si>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</si>
  <si>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</si>
  <si>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</si>
  <si>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</si>
  <si>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</si>
  <si>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</si>
  <si>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</si>
  <si>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</si>
  <si>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</si>
  <si>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</si>
  <si>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</si>
  <si>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</si>
  <si>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</si>
  <si>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</si>
  <si>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</si>
  <si>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</si>
  <si>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</si>
  <si>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</si>
  <si>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</si>
  <si>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</si>
  <si>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</si>
  <si>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</si>
  <si>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</si>
  <si>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</si>
  <si>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</si>
  <si>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</si>
  <si>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</si>
  <si>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</si>
  <si>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</si>
  <si>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</si>
  <si>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</si>
  <si>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</si>
  <si>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</si>
  <si>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</si>
  <si>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</si>
  <si>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</si>
  <si>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</si>
  <si>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</si>
  <si>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</si>
  <si>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</si>
  <si>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</si>
  <si>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</si>
  <si>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</si>
  <si>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</si>
  <si>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</si>
  <si>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</si>
  <si>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</si>
  <si>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</si>
  <si>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</si>
  <si>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</si>
  <si>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</si>
  <si>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</si>
  <si>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</si>
  <si>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</si>
  <si>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</si>
  <si>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</si>
  <si>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</si>
  <si>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</si>
  <si>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</si>
  <si>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</si>
  <si>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</si>
  <si>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</si>
  <si>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</si>
  <si>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</si>
  <si>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</si>
  <si>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</si>
  <si>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</si>
  <si>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</si>
  <si>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</si>
  <si>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</si>
  <si>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</si>
  <si>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</si>
  <si>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</si>
  <si>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</si>
  <si>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</si>
  <si>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</si>
  <si>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</si>
  <si>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</si>
  <si>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</si>
  <si>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</si>
  <si>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</si>
  <si>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</si>
  <si>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</si>
  <si>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</si>
  <si>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</si>
  <si>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</si>
  <si>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</si>
  <si>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</si>
  <si>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</si>
  <si>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</si>
  <si>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</si>
  <si>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</si>
  <si>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</si>
  <si>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</si>
  <si>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</si>
  <si>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</si>
  <si>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</si>
  <si>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</si>
  <si>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</si>
  <si>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</si>
  <si>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</si>
  <si>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</si>
  <si>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</si>
  <si>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</si>
  <si>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</si>
  <si>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</si>
  <si>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</si>
  <si>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</si>
  <si>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</si>
  <si>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</si>
  <si>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</si>
  <si>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</si>
  <si>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</si>
  <si>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</si>
  <si>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</si>
  <si>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</si>
  <si>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</si>
  <si>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</si>
  <si>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</si>
  <si>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</si>
  <si>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</si>
  <si>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</si>
  <si>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</si>
  <si>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</si>
  <si>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</si>
  <si>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</si>
  <si>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</si>
  <si>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</si>
  <si>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</si>
  <si>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</si>
  <si>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</si>
  <si>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</si>
  <si>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</si>
  <si>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</si>
  <si>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</si>
  <si>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</si>
  <si>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</si>
  <si>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</si>
  <si>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</si>
  <si>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</si>
  <si>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</si>
  <si>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</si>
  <si>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</si>
  <si>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</si>
  <si>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</si>
  <si>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</si>
  <si>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</si>
  <si>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</si>
  <si>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</si>
  <si>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</si>
  <si>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</si>
  <si>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</si>
  <si>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</si>
  <si>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</si>
  <si>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</si>
  <si>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</si>
  <si>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</si>
  <si>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</si>
  <si>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</si>
  <si>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</si>
  <si>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</si>
  <si>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</si>
  <si>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</si>
  <si>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</si>
  <si>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</si>
  <si>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</si>
  <si>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</si>
  <si>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</si>
  <si>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</si>
  <si>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</si>
  <si>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</si>
  <si>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</si>
  <si>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</si>
  <si>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</si>
  <si>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</si>
  <si>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</si>
  <si>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</si>
  <si>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</si>
  <si>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</si>
  <si>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</si>
  <si>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</si>
  <si>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</si>
  <si>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</si>
  <si>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</si>
  <si>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</si>
  <si>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</si>
  <si>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</si>
  <si>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</si>
  <si>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</si>
  <si>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</si>
  <si>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</si>
  <si>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</si>
  <si>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</si>
  <si>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</si>
  <si>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</si>
  <si>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</si>
  <si>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</si>
  <si>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</si>
  <si>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</si>
  <si>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</si>
  <si>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</si>
  <si>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</si>
  <si>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</si>
  <si>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</si>
  <si>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</si>
  <si>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</si>
  <si>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</si>
  <si>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</si>
  <si>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</si>
  <si>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</si>
  <si>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</si>
  <si>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</si>
  <si>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</si>
  <si>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</si>
  <si>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</si>
  <si>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</si>
  <si>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</si>
  <si>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</si>
  <si>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</si>
  <si>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</si>
  <si>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</si>
  <si>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</si>
  <si>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</si>
  <si>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</si>
  <si>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</si>
  <si>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</si>
  <si>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</si>
  <si>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</si>
  <si>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</si>
  <si>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</si>
  <si>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</si>
  <si>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</si>
  <si>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</si>
  <si>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</si>
  <si>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</si>
  <si>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</si>
  <si>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</si>
  <si>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</si>
  <si>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</si>
  <si>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</si>
  <si>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</si>
  <si>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</si>
  <si>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</si>
  <si>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</si>
  <si>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</si>
  <si>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</si>
  <si>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</si>
  <si>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</si>
  <si>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</si>
  <si>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</si>
  <si>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</si>
  <si>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</si>
  <si>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</si>
  <si>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</si>
  <si>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</si>
  <si>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</si>
  <si>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</si>
  <si>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</si>
  <si>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</si>
  <si>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</si>
  <si>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</si>
  <si>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</si>
  <si>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</si>
  <si>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</si>
  <si>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</si>
  <si>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</si>
  <si>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</si>
  <si>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</si>
  <si>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</si>
  <si>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</si>
  <si>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</si>
  <si>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</si>
  <si>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</si>
  <si>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</si>
  <si>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</si>
  <si>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</si>
  <si>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</si>
  <si>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</si>
  <si>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</si>
  <si>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</si>
  <si>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</si>
  <si>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</si>
  <si>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</si>
  <si>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</si>
  <si>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</si>
  <si>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</si>
  <si>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</si>
  <si>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</si>
  <si>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</si>
  <si>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</si>
  <si>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</si>
  <si>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</si>
  <si>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</si>
  <si>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</si>
  <si>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</si>
  <si>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</si>
  <si>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</si>
  <si>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</si>
  <si>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</si>
  <si>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</si>
  <si>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</si>
  <si>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</si>
  <si>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</si>
  <si>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</si>
  <si>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</si>
  <si>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</si>
  <si>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</si>
  <si>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</si>
  <si>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</si>
  <si>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</si>
  <si>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</si>
  <si>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</si>
  <si>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</si>
  <si>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</si>
  <si>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</si>
  <si>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</si>
  <si>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</si>
  <si>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</si>
  <si>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</si>
  <si>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</si>
  <si>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</si>
  <si>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</si>
  <si>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</si>
  <si>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</si>
  <si>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</si>
  <si>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</si>
  <si>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</si>
  <si>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</si>
  <si>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</si>
  <si>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</si>
  <si>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</si>
  <si>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</si>
  <si>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</si>
  <si>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</si>
  <si>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</si>
  <si>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</si>
  <si>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</si>
  <si>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</si>
  <si>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</si>
  <si>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</si>
  <si>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</si>
  <si>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</si>
  <si>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</si>
  <si>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</si>
  <si>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</si>
  <si>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</si>
  <si>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</si>
  <si>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</si>
  <si>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</si>
  <si>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</si>
  <si>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</si>
  <si>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</si>
  <si>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</si>
  <si>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</si>
  <si>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</si>
  <si>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</si>
  <si>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</si>
  <si>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</si>
  <si>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</si>
  <si>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</si>
  <si>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</si>
  <si>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</si>
  <si>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</si>
  <si>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</si>
  <si>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</si>
  <si>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</si>
  <si>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</si>
  <si>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</si>
  <si>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</si>
  <si>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</si>
  <si>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</si>
  <si>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</si>
  <si>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</si>
  <si>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</si>
  <si>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</si>
  <si>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</si>
  <si>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</si>
  <si>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</si>
  <si>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</si>
  <si>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</si>
  <si>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</si>
  <si>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</si>
  <si>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</si>
  <si>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</si>
  <si>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</si>
  <si>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</si>
  <si>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</si>
  <si>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</si>
  <si>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</si>
  <si>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</si>
  <si>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</si>
  <si>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</si>
  <si>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</si>
  <si>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</si>
  <si>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</si>
  <si>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</si>
  <si>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</si>
  <si>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</si>
  <si>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</si>
  <si>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</si>
  <si>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</si>
  <si>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</si>
  <si>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</si>
  <si>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</si>
  <si>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</si>
  <si>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</si>
  <si>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</si>
  <si>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</si>
  <si>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</si>
  <si>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</si>
  <si>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</si>
  <si>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</si>
  <si>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</si>
  <si>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</si>
  <si>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</si>
  <si>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</si>
  <si>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</si>
  <si>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</si>
  <si>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</si>
  <si>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</si>
  <si>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</si>
  <si>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</si>
  <si>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</si>
  <si>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</si>
  <si>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</si>
  <si>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</si>
  <si>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</si>
  <si>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</si>
  <si>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</si>
  <si>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</si>
  <si>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</si>
  <si>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</si>
  <si>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</si>
  <si>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</si>
  <si>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</si>
  <si>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</si>
  <si>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</si>
  <si>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</si>
  <si>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</si>
  <si>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</si>
  <si>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</si>
  <si>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</si>
  <si>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</si>
  <si>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</si>
  <si>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</si>
  <si>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</si>
  <si>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</si>
  <si>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</si>
  <si>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</si>
  <si>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</si>
  <si>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</si>
  <si>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</si>
  <si>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</si>
  <si>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</si>
  <si>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</si>
  <si>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</si>
  <si>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</si>
  <si>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</si>
  <si>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</si>
  <si>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</si>
  <si>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</si>
  <si>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</si>
  <si>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</si>
  <si>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</si>
  <si>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</si>
  <si>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</si>
  <si>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</si>
  <si>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</si>
  <si>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</si>
  <si>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</si>
  <si>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</si>
  <si>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</si>
  <si>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</si>
  <si>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</si>
  <si>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</si>
  <si>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</si>
  <si>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</si>
  <si>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</si>
  <si>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</si>
  <si>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</si>
  <si>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</si>
  <si>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</si>
  <si>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</si>
  <si>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</si>
  <si>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</si>
  <si>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</si>
  <si>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</si>
  <si>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</si>
  <si>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</si>
  <si>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</si>
  <si>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</si>
  <si>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</si>
  <si>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</si>
  <si>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</si>
  <si>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</si>
  <si>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</si>
  <si>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</si>
  <si>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</si>
  <si>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</si>
  <si>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</si>
  <si>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</si>
  <si>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</si>
  <si>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</si>
  <si>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</si>
  <si>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</si>
  <si>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</si>
  <si>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</si>
  <si>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</si>
  <si>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</si>
  <si>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</si>
  <si>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</si>
  <si>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</si>
  <si>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</si>
  <si>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</si>
  <si>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</si>
  <si>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</si>
  <si>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</si>
  <si>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</si>
  <si>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</si>
  <si>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</si>
  <si>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</si>
  <si>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</si>
  <si>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</si>
  <si>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</si>
  <si>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</si>
  <si>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</si>
  <si>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</si>
  <si>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</si>
  <si>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</si>
  <si>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</si>
  <si>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</si>
  <si>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</si>
  <si>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</si>
  <si>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</si>
  <si>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</si>
  <si>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</si>
  <si>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</si>
  <si>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</si>
  <si>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</si>
  <si>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</si>
  <si>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</si>
  <si>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</si>
  <si>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</si>
  <si>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</si>
  <si>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</si>
  <si>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</si>
  <si>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</si>
  <si>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</si>
  <si>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</si>
  <si>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</si>
  <si>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</si>
  <si>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</si>
  <si>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</si>
  <si>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</si>
  <si>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</si>
  <si>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</si>
  <si>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</si>
  <si>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</si>
  <si>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</si>
  <si>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</si>
  <si>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</si>
  <si>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</si>
  <si>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</si>
  <si>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</si>
  <si>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</si>
  <si>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</si>
  <si>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</si>
  <si>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</si>
  <si>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</si>
  <si>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</si>
  <si>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</si>
  <si>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</si>
  <si>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</si>
  <si>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</si>
  <si>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</si>
  <si>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</si>
  <si>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</si>
  <si>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</si>
  <si>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</si>
  <si>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</si>
  <si>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</si>
  <si>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</si>
  <si>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</si>
  <si>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</si>
  <si>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</si>
  <si>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</si>
  <si>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</si>
  <si>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</si>
  <si>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</si>
  <si>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</si>
  <si>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</si>
  <si>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</si>
  <si>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</si>
  <si>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</si>
  <si>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</si>
  <si>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</si>
  <si>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</si>
  <si>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</si>
  <si>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</si>
  <si>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</si>
  <si>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</si>
  <si>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</si>
  <si>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</si>
  <si>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</si>
  <si>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</si>
  <si>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</si>
  <si>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</si>
  <si>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</si>
  <si>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</si>
  <si>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</si>
  <si>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</si>
  <si>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</si>
  <si>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</si>
  <si>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</si>
  <si>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</si>
  <si>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</si>
  <si>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</si>
  <si>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</si>
  <si>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</si>
  <si>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</si>
  <si>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</si>
  <si>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</si>
  <si>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</si>
  <si>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</si>
  <si>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</si>
  <si>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</si>
  <si>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</si>
  <si>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</si>
  <si>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</si>
  <si>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</si>
  <si>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</si>
  <si>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</si>
  <si>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</si>
  <si>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</si>
  <si>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</si>
  <si>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</si>
  <si>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</si>
  <si>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</si>
  <si>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</si>
  <si>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</si>
  <si>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</si>
  <si>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</si>
  <si>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</si>
  <si>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</si>
  <si>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</si>
  <si>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</si>
  <si>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</si>
  <si>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</si>
  <si>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</si>
  <si>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</si>
  <si>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</si>
  <si>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</si>
  <si>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</si>
  <si>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</si>
  <si>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</si>
  <si>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</si>
  <si>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</si>
  <si>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</si>
  <si>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</si>
  <si>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</si>
  <si>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</si>
  <si>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</si>
  <si>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</si>
  <si>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</si>
  <si>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</si>
  <si>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</si>
  <si>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</si>
  <si>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</si>
  <si>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</si>
  <si>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</si>
  <si>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</si>
  <si>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</si>
  <si>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</si>
  <si>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</si>
  <si>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</si>
  <si>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</si>
  <si>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</si>
  <si>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</si>
  <si>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</si>
  <si>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</si>
  <si>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</si>
  <si>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</si>
  <si>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</si>
  <si>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</si>
  <si>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</si>
  <si>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</si>
  <si>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</si>
  <si>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</si>
  <si>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</si>
  <si>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</si>
  <si>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</si>
  <si>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</si>
  <si>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</si>
  <si>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</si>
  <si>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</si>
  <si>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</si>
  <si>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</si>
  <si>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</si>
  <si>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</si>
  <si>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</si>
  <si>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</si>
  <si>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</si>
  <si>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</si>
  <si>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</si>
  <si>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</si>
  <si>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</si>
  <si>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</si>
  <si>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</si>
  <si>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</si>
  <si>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</si>
  <si>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</si>
  <si>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</si>
  <si>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</si>
  <si>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</si>
  <si>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</si>
  <si>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</si>
  <si>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</si>
  <si>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</si>
  <si>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</si>
  <si>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</si>
  <si>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</si>
  <si>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</si>
  <si>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</si>
  <si>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</si>
  <si>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</si>
  <si>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</si>
  <si>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</si>
  <si>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</si>
  <si>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</si>
  <si>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</si>
  <si>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</si>
  <si>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</si>
  <si>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</si>
  <si>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</si>
  <si>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</si>
  <si>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</si>
  <si>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</si>
  <si>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</si>
  <si>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</si>
  <si>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</si>
  <si>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</si>
  <si>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</si>
  <si>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</si>
  <si>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</si>
  <si>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</si>
  <si>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</si>
  <si>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</si>
  <si>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</si>
  <si>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</si>
  <si>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</si>
  <si>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</si>
  <si>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</si>
  <si>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</si>
  <si>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</si>
  <si>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</si>
  <si>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</si>
  <si>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</si>
  <si>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</si>
  <si>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</si>
  <si>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</si>
  <si>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</si>
  <si>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</si>
  <si>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</si>
  <si>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</si>
  <si>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</si>
  <si>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</si>
  <si>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</si>
  <si>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</si>
  <si>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</si>
  <si>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</si>
  <si>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</si>
  <si>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</si>
  <si>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</si>
  <si>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</si>
  <si>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</si>
  <si>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</si>
  <si>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</si>
  <si>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</si>
  <si>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</si>
  <si>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</si>
  <si>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</si>
  <si>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</si>
  <si>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</si>
  <si>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</si>
  <si>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</si>
  <si>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</si>
  <si>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</si>
  <si>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</si>
  <si>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</si>
  <si>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</si>
  <si>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</si>
  <si>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</si>
  <si>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</si>
  <si>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</si>
  <si>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</si>
  <si>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</si>
  <si>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</si>
  <si>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</si>
  <si>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</si>
  <si>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</si>
  <si>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</si>
  <si>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</si>
  <si>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</si>
  <si>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</si>
  <si>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</si>
  <si>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</si>
  <si>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</si>
  <si>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</si>
  <si>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</si>
  <si>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</si>
  <si>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</si>
  <si>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</si>
  <si>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</si>
  <si>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</si>
  <si>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</si>
  <si>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</si>
  <si>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</si>
  <si>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</si>
  <si>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</si>
  <si>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</si>
  <si>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</si>
  <si>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</si>
  <si>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</si>
  <si>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</si>
  <si>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</si>
  <si>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</si>
  <si>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</si>
  <si>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</si>
  <si>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</si>
  <si>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</si>
  <si>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</si>
  <si>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</si>
  <si>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</si>
  <si>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</si>
  <si>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</si>
  <si>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</si>
  <si>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</si>
  <si>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</si>
  <si>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</si>
  <si>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</si>
  <si>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</si>
  <si>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</si>
  <si>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</si>
  <si>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</si>
  <si>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</si>
  <si>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</si>
  <si>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</si>
  <si>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</si>
  <si>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</si>
  <si>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</si>
  <si>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</si>
  <si>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</si>
  <si>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</si>
  <si>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</si>
  <si>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</si>
  <si>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</si>
  <si>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</si>
  <si>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</si>
  <si>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</si>
  <si>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</si>
  <si>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</si>
  <si>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</si>
  <si>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</si>
  <si>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</si>
  <si>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</si>
  <si>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</si>
  <si>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</si>
  <si>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</si>
  <si>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</si>
  <si>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</si>
  <si>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</si>
  <si>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</si>
  <si>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</si>
  <si>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</si>
  <si>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</si>
  <si>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</si>
  <si>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</si>
  <si>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</si>
  <si>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</si>
  <si>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</si>
  <si>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</si>
  <si>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</si>
  <si>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</si>
  <si>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</si>
  <si>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</si>
  <si>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</si>
  <si>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</si>
  <si>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</si>
  <si>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</si>
  <si>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</si>
  <si>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</si>
  <si>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</si>
  <si>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</si>
  <si>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</si>
  <si>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</si>
  <si>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</si>
  <si>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</si>
  <si>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</si>
  <si>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</si>
  <si>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</si>
  <si>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</si>
  <si>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</si>
  <si>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</si>
  <si>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</si>
  <si>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</si>
  <si>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</si>
  <si>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</si>
  <si>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</si>
  <si>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</si>
  <si>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</si>
  <si>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</si>
  <si>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</si>
  <si>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</si>
  <si>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</si>
  <si>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</si>
  <si>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</si>
  <si>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</si>
  <si>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</si>
  <si>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</si>
  <si>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</si>
  <si>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</si>
  <si>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</si>
  <si>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</si>
  <si>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</si>
  <si>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</si>
  <si>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</si>
  <si>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</si>
  <si>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</si>
  <si>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</si>
  <si>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</si>
  <si>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</si>
  <si>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</si>
  <si>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</si>
  <si>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</si>
  <si>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</si>
  <si>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</si>
  <si>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</si>
  <si>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</si>
  <si>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</si>
  <si>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</si>
  <si>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</si>
  <si>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</si>
  <si>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</si>
  <si>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</si>
  <si>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</si>
  <si>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</si>
  <si>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</si>
  <si>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</si>
  <si>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</si>
  <si>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</si>
  <si>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</si>
  <si>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</si>
  <si>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</si>
  <si>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</si>
  <si>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</si>
  <si>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</si>
  <si>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</si>
  <si>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</si>
  <si>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</si>
  <si>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</si>
  <si>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</si>
  <si>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</si>
  <si>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</si>
  <si>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</si>
  <si>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</si>
  <si>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</si>
  <si>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</si>
  <si>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</si>
  <si>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</si>
  <si>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</si>
  <si>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</si>
  <si>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</si>
  <si>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</si>
  <si>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</si>
  <si>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</si>
  <si>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</si>
  <si>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</si>
  <si>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</si>
  <si>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</si>
  <si>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</si>
  <si>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</si>
  <si>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</si>
  <si>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</si>
  <si>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</si>
  <si>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</si>
  <si>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</si>
  <si>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</si>
  <si>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</si>
  <si>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</si>
  <si>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</si>
  <si>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</si>
  <si>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</si>
  <si>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</si>
  <si>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</si>
  <si>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</si>
  <si>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</si>
  <si>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</si>
  <si>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</si>
  <si>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</si>
  <si>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</si>
  <si>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</si>
  <si>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</si>
  <si>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</si>
  <si>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</si>
  <si>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</si>
  <si>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</si>
  <si>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</si>
  <si>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</si>
  <si>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</si>
  <si>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</si>
  <si>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</si>
  <si>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</si>
  <si>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</si>
  <si>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</si>
  <si>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</si>
  <si>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</si>
  <si>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</si>
  <si>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</si>
  <si>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</si>
  <si>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</si>
  <si>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</si>
  <si>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</si>
  <si>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</si>
  <si>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</si>
  <si>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</si>
  <si>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</si>
  <si>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</si>
  <si>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</si>
  <si>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</si>
  <si>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</si>
  <si>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</si>
  <si>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</si>
  <si>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</si>
  <si>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</si>
  <si>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</si>
  <si>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</si>
  <si>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</si>
  <si>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</si>
  <si>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</si>
  <si>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</si>
  <si>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</si>
  <si>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</si>
  <si>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</si>
  <si>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</si>
  <si>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</si>
  <si>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</si>
  <si>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</si>
  <si>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</si>
  <si>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</si>
  <si>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</si>
  <si>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</si>
  <si>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</si>
  <si>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</si>
  <si>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</si>
  <si>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</si>
  <si>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</si>
  <si>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</si>
  <si>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</si>
  <si>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</si>
  <si>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</si>
  <si>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</si>
  <si>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</si>
  <si>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</si>
  <si>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</si>
  <si>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</si>
  <si>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</si>
  <si>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</si>
  <si>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</si>
  <si>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</si>
  <si>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</si>
  <si>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</si>
  <si>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</si>
  <si>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</si>
  <si>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</si>
  <si>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</si>
  <si>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</si>
  <si>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</si>
  <si>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</si>
  <si>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</si>
  <si>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</si>
  <si>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</si>
  <si>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</si>
  <si>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</si>
  <si>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</si>
  <si>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</si>
  <si>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</si>
  <si>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</si>
  <si>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</si>
  <si>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</si>
  <si>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</si>
  <si>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</si>
  <si>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</si>
  <si>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</si>
  <si>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</si>
  <si>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</si>
  <si>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</si>
  <si>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</si>
  <si>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</si>
  <si>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</si>
  <si>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</si>
  <si>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</si>
  <si>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</si>
  <si>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</si>
  <si>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</si>
  <si>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</si>
  <si>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</si>
  <si>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</si>
  <si>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</si>
  <si>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</si>
  <si>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</si>
  <si>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</si>
  <si>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</si>
  <si>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</si>
  <si>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</si>
  <si>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</si>
  <si>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</si>
  <si>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</si>
  <si>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</si>
  <si>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</si>
  <si>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</si>
  <si>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</si>
  <si>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</si>
  <si>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</si>
  <si>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</si>
  <si>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</si>
  <si>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</si>
  <si>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</si>
  <si>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</si>
  <si>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</si>
  <si>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</si>
  <si>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</si>
  <si>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</si>
  <si>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</si>
  <si>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</si>
  <si>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</si>
  <si>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</si>
  <si>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</si>
  <si>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</si>
  <si>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</si>
  <si>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</si>
  <si>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</si>
  <si>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</si>
  <si>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</si>
  <si>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</si>
  <si>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</si>
  <si>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</si>
  <si>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</si>
  <si>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</si>
  <si>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</si>
  <si>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</si>
  <si>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</si>
  <si>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</si>
  <si>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</si>
  <si>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</si>
  <si>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</si>
  <si>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</si>
  <si>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</si>
  <si>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</si>
  <si>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</si>
  <si>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</si>
  <si>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</si>
  <si>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</si>
  <si>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</si>
  <si>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</si>
  <si>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</si>
  <si>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</si>
  <si>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</si>
  <si>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</si>
  <si>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</si>
  <si>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</si>
  <si>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</si>
  <si>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</si>
  <si>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</si>
  <si>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</si>
  <si>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</si>
  <si>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</si>
  <si>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</si>
  <si>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</si>
  <si>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</si>
  <si>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</si>
  <si>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</si>
  <si>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</si>
  <si>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</si>
  <si>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</si>
  <si>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</si>
  <si>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</si>
  <si>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</si>
  <si>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</si>
  <si>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</si>
  <si>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</si>
  <si>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</si>
  <si>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</si>
  <si>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</si>
  <si>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</si>
  <si>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</si>
  <si>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</si>
  <si>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</si>
  <si>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</si>
  <si>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</si>
  <si>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</si>
  <si>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</si>
  <si>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</si>
  <si>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</si>
  <si>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</si>
  <si>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</si>
  <si>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</si>
  <si>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</si>
  <si>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</si>
  <si>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</si>
  <si>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</si>
  <si>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</si>
  <si>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</si>
  <si>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</si>
  <si>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</si>
  <si>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</si>
  <si>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</si>
  <si>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</si>
  <si>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</si>
  <si>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</si>
  <si>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</si>
  <si>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</si>
  <si>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</si>
  <si>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</si>
  <si>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</si>
  <si>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</si>
  <si>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</si>
  <si>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</si>
  <si>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</si>
  <si>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</si>
  <si>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</si>
  <si>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</si>
  <si>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</si>
  <si>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</si>
  <si>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</si>
  <si>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</si>
  <si>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</si>
  <si>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</si>
  <si>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</si>
  <si>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</si>
  <si>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</si>
  <si>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</si>
  <si>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</si>
  <si>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</si>
  <si>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</si>
  <si>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</si>
  <si>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</si>
  <si>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</si>
  <si>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</si>
  <si>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</si>
  <si>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</si>
  <si>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</si>
  <si>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</si>
  <si>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</si>
  <si>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</si>
  <si>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</si>
  <si>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</si>
  <si>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</si>
  <si>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</si>
  <si>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</si>
  <si>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</si>
  <si>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</si>
  <si>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</si>
  <si>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</si>
  <si>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</si>
  <si>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</si>
  <si>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</si>
  <si>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</si>
  <si>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</si>
  <si>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</si>
  <si>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</si>
  <si>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</si>
  <si>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</si>
  <si>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</si>
  <si>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</si>
  <si>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</si>
  <si>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</si>
  <si>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</si>
  <si>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</si>
  <si>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</si>
  <si>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</si>
  <si>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</si>
  <si>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</si>
  <si>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</si>
  <si>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</si>
  <si>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</si>
  <si>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</si>
  <si>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</si>
  <si>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</si>
  <si>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</si>
  <si>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</si>
  <si>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</si>
  <si>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</si>
  <si>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</si>
  <si>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</si>
  <si>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</si>
  <si>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</si>
  <si>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</si>
  <si>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</si>
  <si>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</si>
  <si>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</si>
  <si>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</si>
  <si>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</si>
  <si>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</si>
  <si>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</si>
  <si>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</si>
  <si>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</si>
  <si>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</si>
  <si>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</si>
  <si>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</si>
  <si>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</si>
  <si>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</si>
  <si>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</si>
  <si>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</si>
  <si>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</si>
  <si>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</si>
  <si>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</si>
  <si>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</si>
  <si>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</si>
  <si>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</si>
  <si>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</si>
  <si>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</si>
  <si>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</si>
  <si>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</si>
  <si>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</si>
  <si>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</si>
  <si>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</si>
  <si>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</si>
  <si>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</si>
  <si>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</si>
  <si>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</si>
  <si>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</si>
  <si>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</si>
  <si>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</si>
  <si>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</si>
  <si>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</si>
  <si>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</si>
  <si>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</si>
  <si>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</si>
  <si>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</si>
  <si>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</si>
  <si>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</si>
  <si>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</si>
  <si>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</si>
  <si>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</si>
  <si>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</si>
  <si>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</si>
  <si>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</si>
  <si>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</si>
  <si>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</si>
  <si>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</si>
  <si>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</si>
  <si>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</si>
  <si>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</si>
  <si>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</si>
  <si>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</si>
  <si>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</si>
  <si>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</si>
  <si>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</si>
  <si>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</si>
  <si>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</si>
  <si>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</si>
  <si>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</si>
  <si>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</si>
  <si>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</si>
  <si>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</si>
  <si>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</si>
  <si>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</si>
  <si>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</si>
  <si>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</si>
  <si>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</si>
  <si>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</si>
  <si>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</si>
  <si>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</si>
  <si>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</si>
  <si>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</si>
  <si>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</si>
  <si>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</si>
  <si>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</si>
  <si>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</si>
  <si>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</si>
  <si>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</si>
  <si>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</si>
  <si>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</si>
  <si>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</si>
  <si>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</si>
  <si>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</si>
  <si>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</si>
  <si>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</si>
  <si>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</si>
  <si>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</si>
  <si>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</si>
  <si>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</si>
  <si>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</si>
  <si>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</si>
  <si>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</si>
  <si>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</si>
  <si>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</si>
  <si>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</si>
  <si>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</si>
  <si>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</si>
  <si>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</si>
  <si>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</si>
  <si>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</si>
  <si>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</si>
  <si>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</si>
  <si>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</si>
  <si>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</si>
  <si>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</si>
  <si>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</si>
  <si>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</si>
  <si>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</si>
  <si>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</si>
  <si>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</si>
  <si>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</si>
  <si>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</si>
  <si>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</si>
  <si>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</si>
  <si>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</si>
  <si>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</si>
  <si>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</si>
  <si>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</si>
  <si>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</si>
  <si>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</si>
  <si>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</si>
  <si>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</si>
  <si>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</si>
  <si>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</si>
  <si>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</si>
  <si>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</si>
  <si>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</si>
  <si>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</si>
  <si>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</si>
  <si>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</si>
  <si>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</si>
  <si>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</si>
  <si>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</si>
  <si>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</si>
  <si>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</si>
  <si>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</si>
  <si>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</si>
  <si>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</si>
  <si>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</si>
  <si>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</si>
  <si>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</si>
  <si>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</si>
  <si>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</si>
  <si>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</si>
  <si>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</si>
  <si>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</si>
  <si>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</si>
  <si>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</si>
  <si>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</si>
  <si>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</si>
  <si>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</si>
  <si>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</si>
  <si>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</si>
  <si>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</si>
  <si>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</si>
  <si>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</si>
  <si>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</si>
  <si>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</si>
  <si>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</si>
  <si>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</si>
  <si>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</si>
  <si>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</si>
  <si>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</si>
  <si>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</si>
  <si>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</si>
  <si>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</si>
  <si>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</si>
  <si>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</si>
  <si>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</si>
  <si>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</si>
  <si>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</si>
  <si>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</si>
  <si>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</si>
  <si>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</si>
  <si>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</si>
  <si>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</si>
  <si>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</si>
  <si>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</si>
  <si>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</si>
  <si>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</si>
  <si>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</si>
  <si>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</si>
  <si>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</si>
  <si>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</si>
  <si>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</si>
  <si>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</si>
  <si>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</si>
  <si>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</si>
  <si>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</si>
  <si>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</si>
  <si>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</si>
  <si>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</si>
  <si>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</si>
  <si>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</si>
  <si>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</si>
  <si>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</si>
  <si>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</si>
  <si>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</si>
  <si>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</si>
  <si>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</si>
  <si>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</si>
  <si>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</si>
  <si>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</si>
  <si>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</si>
  <si>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</si>
  <si>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</si>
  <si>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</si>
  <si>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</si>
  <si>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</si>
  <si>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</si>
  <si>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</si>
  <si>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</si>
  <si>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</si>
  <si>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</si>
  <si>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</si>
  <si>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</si>
  <si>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</si>
  <si>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</si>
  <si>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</si>
  <si>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</si>
  <si>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</si>
  <si>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</si>
  <si>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</si>
  <si>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</si>
  <si>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</si>
  <si>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</si>
  <si>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</si>
  <si>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</si>
  <si>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</si>
  <si>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</si>
  <si>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</si>
  <si>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</si>
  <si>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</si>
  <si>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</si>
  <si>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</si>
  <si>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</si>
  <si>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</si>
  <si>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</si>
  <si>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</si>
  <si>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</si>
  <si>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</si>
  <si>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</si>
  <si>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</si>
  <si>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</si>
  <si>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</si>
  <si>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</si>
  <si>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</si>
  <si>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</si>
  <si>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</si>
  <si>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</si>
  <si>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</si>
  <si>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</si>
  <si>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</si>
  <si>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</si>
  <si>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</si>
  <si>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</si>
  <si>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</si>
  <si>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</si>
  <si>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</si>
  <si>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</si>
  <si>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</si>
  <si>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</si>
  <si>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</si>
  <si>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</si>
  <si>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</si>
  <si>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</si>
  <si>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</si>
  <si>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</si>
  <si>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</si>
  <si>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</si>
  <si>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</si>
  <si>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</si>
  <si>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</si>
  <si>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</si>
  <si>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</si>
  <si>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</si>
  <si>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</si>
  <si>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</si>
  <si>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</si>
  <si>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</si>
  <si>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</si>
  <si>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</si>
  <si>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</si>
  <si>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</si>
  <si>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</si>
  <si>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</si>
  <si>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</si>
  <si>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</si>
  <si>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</si>
  <si>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</si>
  <si>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</si>
  <si>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</si>
  <si>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</si>
  <si>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</si>
  <si>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</si>
  <si>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</si>
  <si>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</si>
  <si>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</si>
  <si>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</si>
  <si>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</si>
  <si>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</si>
  <si>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</si>
  <si>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</si>
  <si>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</si>
  <si>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</si>
  <si>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</si>
  <si>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</si>
  <si>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</si>
  <si>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</si>
  <si>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</si>
  <si>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</si>
  <si>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</si>
  <si>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</si>
  <si>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</si>
  <si>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</si>
  <si>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</si>
  <si>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</si>
  <si>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</si>
  <si>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</si>
  <si>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</si>
  <si>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</si>
  <si>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</si>
  <si>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</si>
  <si>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</si>
  <si>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</si>
  <si>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</si>
  <si>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</si>
  <si>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</si>
  <si>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</si>
  <si>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</si>
  <si>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</si>
  <si>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</si>
  <si>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</si>
  <si>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</si>
  <si>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</si>
  <si>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</si>
  <si>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</si>
  <si>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</si>
  <si>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</si>
  <si>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</si>
  <si>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</si>
  <si>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</si>
  <si>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</si>
  <si>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</si>
  <si>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</si>
  <si>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</si>
  <si>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</si>
  <si>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</si>
  <si>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</si>
  <si>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</si>
  <si>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</si>
  <si>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</si>
  <si>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</si>
  <si>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</si>
  <si>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</si>
  <si>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</si>
  <si>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</si>
  <si>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</si>
  <si>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</si>
  <si>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</si>
  <si>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</si>
  <si>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</si>
  <si>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</si>
  <si>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</si>
  <si>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</si>
  <si>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</si>
  <si>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</si>
  <si>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</si>
  <si>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</si>
  <si>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</si>
  <si>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</si>
  <si>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</si>
  <si>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</si>
  <si>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</si>
  <si>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</si>
  <si>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</si>
  <si>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</si>
  <si>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</si>
  <si>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</si>
  <si>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</si>
  <si>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</si>
  <si>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</si>
  <si>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</si>
  <si>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</si>
  <si>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</si>
  <si>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</si>
  <si>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</si>
  <si>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</si>
  <si>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</si>
  <si>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</si>
  <si>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</si>
  <si>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</si>
  <si>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</si>
  <si>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</si>
  <si>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</si>
  <si>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</si>
  <si>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</si>
  <si>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</si>
  <si>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</si>
  <si>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</si>
  <si>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</si>
  <si>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</si>
  <si>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</si>
  <si>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</si>
  <si>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</si>
  <si>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</si>
  <si>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</si>
  <si>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</si>
  <si>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</si>
  <si>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</si>
  <si>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</si>
  <si>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</si>
  <si>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</si>
  <si>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</si>
  <si>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</si>
  <si>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</si>
  <si>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</si>
  <si>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</si>
  <si>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</si>
  <si>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</si>
  <si>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</si>
  <si>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</si>
  <si>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</si>
  <si>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</si>
  <si>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</si>
  <si>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</si>
  <si>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</si>
  <si>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</si>
  <si>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</si>
  <si>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</si>
  <si>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</si>
  <si>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</si>
  <si>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</si>
  <si>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</si>
  <si>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</si>
  <si>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</si>
  <si>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</si>
  <si>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</si>
  <si>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</si>
  <si>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</si>
  <si>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</si>
  <si>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</si>
  <si>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</si>
  <si>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</si>
  <si>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</si>
  <si>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</si>
  <si>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</si>
  <si>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</si>
  <si>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</si>
  <si>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</si>
  <si>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</si>
  <si>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</si>
  <si>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</si>
  <si>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</si>
  <si>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</si>
  <si>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</si>
  <si>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</si>
  <si>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</si>
  <si>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</si>
  <si>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</si>
  <si>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</si>
  <si>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</si>
  <si>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</si>
  <si>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</si>
  <si>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</si>
  <si>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</si>
  <si>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</si>
  <si>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</si>
  <si>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</si>
  <si>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</si>
  <si>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</si>
  <si>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</si>
  <si>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</si>
  <si>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</si>
  <si>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</si>
  <si>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</si>
  <si>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</si>
  <si>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</si>
  <si>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</si>
  <si>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</si>
  <si>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</si>
  <si>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</si>
  <si>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</si>
  <si>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</si>
  <si>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</si>
  <si>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</si>
  <si>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</si>
  <si>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</si>
  <si>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</si>
  <si>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</si>
  <si>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</si>
  <si>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</si>
  <si>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</si>
  <si>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</si>
  <si>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</si>
  <si>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</si>
  <si>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</si>
  <si>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</si>
  <si>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</si>
  <si>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</si>
  <si>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</si>
  <si>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</si>
  <si>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</si>
  <si>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</si>
  <si>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</si>
  <si>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</si>
  <si>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</si>
  <si>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</si>
  <si>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</si>
  <si>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</si>
  <si>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</si>
  <si>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</si>
  <si>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</si>
  <si>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</si>
  <si>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</si>
  <si>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</si>
  <si>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</si>
  <si>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</si>
  <si>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</si>
  <si>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</si>
  <si>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</si>
  <si>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</si>
  <si>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</si>
  <si>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</si>
  <si>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</si>
  <si>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</si>
  <si>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</si>
  <si>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</si>
  <si>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</si>
  <si>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</si>
  <si>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</si>
  <si>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</si>
  <si>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</si>
  <si>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</si>
  <si>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</si>
  <si>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</si>
  <si>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</si>
  <si>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</si>
  <si>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</si>
  <si>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</si>
  <si>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</si>
  <si>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</si>
  <si>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</si>
  <si>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</si>
  <si>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</si>
  <si>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</si>
  <si>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</si>
  <si>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</si>
  <si>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</si>
  <si>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</si>
  <si>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</si>
  <si>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</si>
  <si>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</si>
  <si>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</si>
  <si>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</si>
  <si>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</si>
  <si>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</si>
  <si>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</si>
  <si>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</si>
  <si>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</si>
  <si>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</si>
  <si>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</si>
  <si>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</si>
  <si>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</si>
  <si>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</si>
  <si>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</si>
  <si>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</si>
  <si>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</si>
  <si>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</si>
  <si>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</si>
  <si>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</si>
  <si>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</si>
  <si>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</si>
  <si>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</si>
  <si>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</si>
  <si>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</si>
  <si>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</si>
  <si>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</si>
  <si>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</si>
  <si>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</si>
  <si>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</si>
  <si>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</si>
  <si>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</si>
  <si>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</si>
  <si>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</si>
  <si>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</si>
  <si>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</si>
  <si>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</si>
  <si>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</si>
  <si>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</si>
  <si>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</si>
  <si>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</si>
  <si>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</si>
  <si>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</si>
  <si>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</si>
  <si>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</si>
  <si>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</si>
  <si>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</si>
  <si>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</si>
  <si>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</si>
  <si>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</si>
  <si>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</si>
  <si>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</si>
  <si>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</si>
  <si>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</si>
  <si>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</si>
  <si>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</si>
  <si>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</si>
  <si>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</si>
  <si>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</si>
  <si>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</si>
  <si>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</si>
  <si>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</si>
  <si>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</si>
  <si>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</si>
  <si>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</si>
  <si>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</si>
  <si>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</si>
  <si>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</si>
  <si>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</si>
  <si>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</si>
  <si>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</si>
  <si>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</si>
  <si>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</si>
  <si>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</si>
  <si>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</si>
  <si>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</si>
  <si>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</si>
  <si>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</si>
  <si>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</si>
  <si>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</si>
  <si>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</si>
  <si>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</si>
  <si>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</si>
  <si>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</si>
  <si>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</si>
  <si>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</si>
  <si>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</si>
  <si>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</si>
  <si>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</si>
  <si>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</si>
  <si>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</si>
  <si>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</si>
  <si>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</si>
  <si>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</si>
  <si>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</si>
  <si>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</si>
  <si>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</si>
  <si>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</si>
  <si>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</si>
  <si>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</si>
  <si>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</si>
  <si>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</si>
  <si>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</si>
  <si>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</si>
  <si>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</si>
  <si>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</si>
  <si>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</si>
  <si>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</si>
  <si>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</si>
  <si>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</si>
  <si>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</si>
  <si>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</si>
  <si>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</si>
  <si>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</si>
  <si>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</si>
  <si>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</si>
  <si>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</si>
  <si>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</si>
  <si>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</si>
  <si>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</si>
  <si>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</si>
  <si>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</si>
  <si>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</si>
  <si>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</si>
  <si>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</si>
  <si>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</si>
  <si>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</si>
  <si>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</si>
  <si>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</si>
  <si>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</si>
  <si>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</si>
  <si>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</si>
  <si>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</si>
  <si>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</si>
  <si>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</si>
  <si>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</si>
  <si>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</si>
  <si>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</si>
  <si>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</si>
  <si>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</si>
  <si>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</si>
  <si>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</si>
  <si>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</si>
  <si>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</si>
  <si>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</si>
  <si>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</si>
  <si>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</si>
  <si>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</si>
  <si>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</si>
  <si>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</si>
  <si>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</si>
  <si>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</si>
  <si>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</si>
  <si>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</si>
  <si>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</si>
  <si>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</si>
  <si>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</si>
  <si>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</si>
  <si>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</si>
  <si>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</si>
  <si>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</si>
  <si>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</si>
  <si>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</si>
  <si>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</si>
  <si>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</si>
  <si>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</si>
  <si>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</si>
  <si>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</si>
  <si>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</si>
  <si>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</si>
  <si>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</si>
  <si>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</si>
  <si>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</si>
  <si>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</si>
  <si>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</si>
  <si>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</si>
  <si>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</si>
  <si>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</si>
  <si>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</si>
  <si>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</si>
  <si>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</si>
  <si>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</si>
  <si>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</si>
  <si>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</si>
  <si>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</si>
  <si>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</si>
  <si>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</si>
  <si>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</si>
  <si>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</si>
  <si>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</si>
  <si>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</si>
  <si>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</si>
  <si>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</si>
  <si>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</si>
  <si>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</si>
  <si>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</si>
  <si>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</si>
  <si>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</si>
  <si>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</si>
  <si>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</si>
  <si>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</si>
  <si>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</si>
  <si>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</si>
  <si>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</si>
  <si>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</si>
  <si>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</si>
  <si>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</si>
  <si>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</si>
  <si>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</si>
  <si>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</si>
  <si>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</si>
  <si>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</si>
  <si>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</si>
  <si>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</si>
  <si>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</si>
  <si>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</si>
  <si>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</si>
  <si>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</si>
  <si>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</si>
  <si>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</si>
  <si>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</si>
  <si>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</si>
  <si>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</si>
  <si>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</si>
  <si>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</si>
  <si>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</si>
  <si>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</si>
  <si>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</si>
  <si>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</si>
  <si>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</si>
  <si>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</si>
  <si>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</si>
  <si>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</si>
  <si>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</si>
  <si>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</si>
  <si>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</si>
  <si>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</si>
  <si>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</si>
  <si>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</si>
  <si>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</si>
  <si>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</si>
  <si>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</si>
  <si>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</si>
  <si>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</si>
  <si>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</si>
  <si>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</si>
  <si>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</si>
  <si>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</si>
  <si>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</si>
  <si>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</si>
  <si>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</si>
  <si>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</si>
  <si>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</si>
  <si>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</si>
  <si>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</si>
  <si>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</si>
  <si>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</si>
  <si>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</si>
  <si>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</si>
  <si>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</si>
  <si>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</si>
  <si>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</si>
  <si>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</si>
  <si>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</si>
  <si>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</si>
  <si>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</si>
  <si>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</si>
  <si>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</si>
  <si>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</si>
  <si>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</si>
  <si>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</si>
  <si>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</si>
  <si>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</si>
  <si>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</si>
  <si>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</si>
  <si>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</si>
  <si>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</si>
  <si>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</si>
  <si>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</si>
  <si>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</si>
  <si>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</si>
  <si>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</si>
  <si>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</si>
  <si>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</si>
  <si>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</si>
  <si>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</si>
  <si>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</si>
  <si>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</si>
  <si>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</si>
  <si>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</si>
  <si>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</si>
  <si>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</si>
  <si>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</si>
  <si>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</si>
  <si>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</si>
  <si>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</si>
  <si>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</si>
  <si>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</si>
  <si>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</si>
  <si>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</si>
  <si>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</si>
  <si>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</si>
  <si>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</si>
  <si>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</si>
  <si>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</si>
  <si>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</si>
  <si>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</si>
  <si>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</si>
  <si>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</si>
  <si>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</si>
  <si>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</si>
  <si>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</si>
  <si>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</si>
  <si>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</si>
  <si>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</si>
  <si>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</si>
  <si>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</si>
  <si>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</si>
  <si>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</si>
  <si>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</si>
  <si>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</si>
  <si>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</si>
  <si>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</si>
  <si>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</si>
  <si>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</si>
  <si>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</si>
  <si>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</si>
  <si>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</si>
  <si>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</si>
  <si>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</si>
  <si>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</si>
  <si>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</si>
  <si>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</si>
  <si>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</si>
  <si>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</si>
  <si>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</si>
  <si>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</si>
  <si>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</si>
  <si>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</si>
  <si>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</si>
  <si>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</si>
  <si>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</si>
  <si>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</si>
  <si>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</si>
  <si>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</si>
  <si>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</si>
  <si>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</si>
  <si>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</si>
  <si>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</si>
  <si>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</si>
  <si>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</si>
  <si>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</si>
  <si>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</si>
  <si>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</si>
  <si>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</si>
  <si>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</si>
  <si>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</si>
  <si>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</si>
  <si>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</si>
  <si>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</si>
  <si>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</si>
  <si>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</si>
  <si>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</si>
  <si>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</si>
  <si>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</si>
  <si>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</si>
  <si>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</si>
  <si>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</si>
  <si>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</si>
  <si>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</si>
  <si>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</si>
  <si>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</si>
  <si>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</si>
  <si>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</si>
  <si>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</si>
  <si>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</si>
  <si>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</si>
  <si>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</si>
  <si>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</si>
  <si>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</si>
  <si>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</si>
  <si>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</si>
  <si>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</si>
  <si>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</si>
  <si>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</si>
  <si>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</si>
  <si>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</si>
  <si>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</si>
  <si>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</si>
  <si>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</si>
  <si>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</si>
  <si>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</si>
  <si>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</si>
  <si>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</si>
  <si>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</si>
  <si>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</si>
  <si>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</si>
  <si>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</si>
  <si>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</si>
  <si>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</si>
  <si>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</si>
  <si>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</si>
  <si>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</si>
  <si>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</si>
  <si>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</si>
  <si>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</si>
  <si>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</si>
  <si>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</si>
  <si>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</si>
  <si>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</si>
  <si>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</si>
  <si>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</si>
  <si>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</si>
  <si>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</si>
  <si>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</si>
  <si>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</si>
  <si>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</si>
  <si>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</si>
  <si>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</si>
  <si>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</si>
  <si>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</si>
  <si>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</si>
  <si>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</si>
  <si>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</si>
  <si>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</si>
  <si>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</si>
  <si>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</si>
  <si>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</si>
  <si>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</si>
  <si>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</si>
  <si>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</si>
  <si>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</si>
  <si>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</si>
  <si>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</si>
  <si>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</si>
  <si>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</si>
  <si>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</si>
  <si>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</si>
  <si>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</si>
  <si>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</si>
  <si>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</si>
  <si>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</si>
  <si>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</si>
  <si>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</si>
  <si>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</si>
  <si>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</si>
  <si>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</si>
  <si>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</si>
  <si>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</si>
  <si>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</si>
  <si>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</si>
  <si>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</si>
  <si>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</si>
  <si>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</si>
  <si>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</si>
  <si>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</si>
  <si>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</si>
  <si>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</si>
  <si>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</si>
  <si>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</si>
  <si>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</si>
  <si>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</si>
  <si>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</si>
  <si>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</si>
  <si>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</si>
  <si>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</si>
  <si>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</si>
  <si>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</si>
  <si>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</si>
  <si>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</si>
  <si>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</si>
  <si>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</si>
  <si>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</si>
  <si>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</si>
  <si>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</si>
  <si>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</si>
  <si>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</si>
  <si>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</si>
  <si>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</si>
  <si>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</si>
  <si>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</si>
  <si>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</si>
  <si>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</si>
  <si>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</si>
  <si>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</si>
  <si>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</si>
  <si>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</si>
  <si>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</si>
  <si>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</si>
  <si>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</si>
  <si>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</si>
  <si>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</si>
  <si>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</si>
  <si>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</si>
  <si>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</si>
  <si>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</si>
  <si>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</si>
  <si>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</si>
  <si>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</si>
  <si>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</si>
  <si>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</si>
  <si>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</si>
  <si>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</si>
  <si>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</si>
  <si>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</si>
  <si>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</si>
  <si>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</si>
  <si>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</si>
  <si>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</si>
  <si>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</si>
  <si>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</si>
  <si>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</si>
  <si>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</si>
  <si>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</si>
  <si>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</si>
  <si>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</si>
  <si>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</si>
  <si>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</si>
  <si>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</si>
  <si>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</si>
  <si>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</si>
  <si>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</si>
  <si>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</si>
  <si>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</si>
  <si>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</si>
  <si>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</si>
  <si>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</si>
  <si>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</si>
  <si>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</si>
  <si>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</si>
  <si>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</si>
  <si>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</si>
  <si>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</si>
  <si>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</si>
  <si>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</si>
  <si>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</si>
  <si>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</si>
  <si>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</si>
  <si>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</si>
  <si>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</si>
  <si>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</si>
  <si>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</si>
  <si>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</si>
  <si>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</si>
  <si>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</si>
  <si>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</si>
  <si>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</si>
  <si>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</si>
  <si>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</si>
  <si>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</si>
  <si>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</si>
  <si>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</si>
  <si>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</si>
  <si>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</si>
  <si>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</si>
  <si>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</si>
  <si>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</si>
  <si>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</si>
  <si>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</si>
  <si>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</si>
  <si>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</si>
  <si>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</si>
  <si>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</si>
  <si>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</si>
  <si>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</si>
  <si>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</si>
  <si>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</si>
  <si>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</si>
  <si>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</si>
  <si>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</si>
  <si>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</si>
  <si>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</si>
  <si>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</si>
  <si>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</si>
  <si>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</si>
  <si>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</si>
  <si>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</si>
  <si>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</si>
  <si>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</si>
  <si>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</si>
  <si>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</si>
  <si>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</si>
  <si>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</si>
  <si>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</si>
  <si>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</si>
  <si>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</si>
  <si>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</si>
  <si>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</si>
  <si>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</si>
  <si>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</si>
  <si>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</si>
  <si>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</si>
  <si>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</si>
  <si>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</si>
  <si>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</si>
  <si>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</si>
  <si>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</si>
  <si>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</si>
  <si>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</si>
  <si>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</si>
  <si>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</si>
  <si>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</si>
  <si>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</si>
  <si>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</si>
  <si>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</si>
  <si>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</si>
  <si>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</si>
  <si>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</si>
  <si>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</si>
  <si>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</si>
  <si>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</si>
  <si>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</si>
  <si>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</si>
  <si>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</si>
  <si>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</si>
  <si>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</si>
  <si>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</si>
  <si>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</si>
  <si>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</si>
  <si>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</si>
  <si>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</si>
  <si>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</si>
  <si>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</si>
  <si>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</si>
  <si>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</si>
  <si>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</si>
  <si>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</si>
  <si>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</si>
  <si>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</si>
  <si>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</si>
  <si>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</si>
  <si>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</si>
  <si>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</si>
  <si>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</si>
  <si>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</si>
  <si>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</si>
  <si>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</si>
  <si>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</si>
  <si>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</si>
  <si>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</si>
  <si>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</si>
  <si>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</si>
  <si>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</si>
  <si>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</si>
  <si>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</si>
  <si>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</si>
  <si>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</si>
  <si>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</si>
  <si>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</si>
  <si>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</si>
  <si>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</si>
  <si>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</si>
  <si>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</si>
  <si>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</si>
  <si>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</si>
  <si>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</si>
  <si>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</si>
  <si>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</si>
  <si>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</si>
  <si>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</si>
  <si>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</si>
  <si>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</si>
  <si>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</si>
  <si>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</si>
  <si>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</si>
  <si>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</si>
  <si>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</si>
  <si>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</si>
  <si>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</si>
  <si>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</si>
  <si>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</si>
  <si>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</si>
  <si>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</si>
  <si>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</si>
  <si>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</si>
  <si>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</si>
  <si>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</si>
  <si>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</si>
  <si>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</si>
  <si>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</si>
  <si>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</si>
  <si>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</si>
  <si>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</si>
  <si>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</si>
  <si>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</si>
  <si>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</si>
  <si>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</si>
  <si>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</si>
  <si>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</si>
  <si>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</si>
  <si>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</si>
  <si>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</si>
  <si>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</si>
  <si>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</si>
  <si>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</si>
  <si>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</si>
  <si>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</si>
  <si>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</si>
  <si>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</si>
  <si>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</si>
  <si>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</si>
  <si>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</si>
  <si>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</si>
  <si>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</si>
  <si>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</si>
  <si>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</si>
  <si>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</si>
  <si>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</si>
  <si>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</si>
  <si>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</si>
  <si>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</si>
  <si>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</si>
  <si>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</si>
  <si>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</si>
  <si>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</si>
  <si>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</si>
  <si>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</si>
  <si>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</si>
  <si>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</si>
  <si>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</si>
  <si>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</si>
  <si>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</si>
  <si>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</si>
  <si>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</si>
  <si>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</si>
  <si>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</si>
  <si>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</si>
  <si>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</si>
  <si>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</si>
  <si>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</si>
  <si>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</si>
  <si>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</si>
  <si>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</si>
  <si>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</si>
  <si>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</si>
  <si>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</si>
  <si>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</si>
  <si>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</si>
  <si>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</si>
  <si>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</si>
  <si>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</si>
  <si>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</si>
  <si>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</si>
  <si>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</si>
  <si>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</si>
  <si>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</si>
  <si>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</si>
  <si>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</si>
  <si>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</si>
  <si>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</si>
  <si>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</si>
  <si>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</si>
  <si>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</si>
  <si>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</si>
  <si>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</si>
  <si>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</si>
  <si>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</si>
  <si>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</si>
  <si>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</si>
  <si>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</si>
  <si>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</si>
  <si>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</si>
  <si>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</si>
  <si>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</si>
  <si>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</si>
  <si>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</si>
  <si>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</si>
  <si>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</si>
  <si>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</si>
  <si>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</si>
  <si>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</si>
  <si>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</si>
  <si>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</si>
  <si>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</si>
  <si>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</si>
  <si>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</si>
  <si>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</si>
  <si>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</si>
  <si>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</si>
  <si>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</si>
  <si>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</si>
  <si>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</si>
  <si>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</si>
  <si>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</si>
  <si>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</si>
  <si>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</si>
  <si>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</si>
  <si>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</si>
  <si>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</si>
  <si>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</si>
  <si>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</si>
  <si>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</si>
  <si>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</si>
  <si>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</si>
  <si>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</si>
  <si>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</si>
  <si>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</si>
  <si>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</si>
  <si>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</si>
  <si>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</si>
  <si>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</si>
  <si>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</si>
  <si>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</si>
  <si>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</si>
  <si>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</si>
  <si>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</si>
  <si>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</si>
  <si>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</si>
  <si>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</si>
  <si>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</si>
  <si>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</si>
  <si>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</si>
  <si>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</si>
  <si>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</si>
  <si>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</si>
  <si>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</si>
  <si>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</si>
  <si>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</si>
  <si>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</si>
  <si>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</si>
  <si>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</si>
  <si>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</si>
  <si>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</si>
  <si>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</si>
  <si>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</si>
  <si>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</si>
  <si>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</si>
  <si>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</si>
  <si>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</si>
  <si>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</si>
  <si>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</si>
  <si>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</si>
  <si>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</si>
  <si>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</si>
  <si>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</si>
  <si>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</si>
  <si>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</si>
  <si>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</si>
  <si>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</si>
  <si>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</si>
  <si>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</si>
  <si>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</si>
  <si>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</si>
  <si>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</si>
  <si>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</si>
  <si>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</si>
  <si>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</si>
  <si>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</si>
  <si>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</si>
  <si>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</si>
  <si>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</si>
  <si>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</si>
  <si>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</si>
  <si>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</si>
  <si>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</si>
  <si>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</si>
  <si>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</si>
  <si>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</si>
  <si>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</si>
  <si>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</si>
  <si>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</si>
  <si>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</si>
  <si>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</si>
  <si>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</si>
  <si>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</si>
  <si>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</si>
  <si>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</si>
  <si>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</si>
  <si>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</si>
  <si>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</si>
  <si>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</si>
  <si>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</si>
  <si>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</si>
  <si>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</si>
  <si>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</si>
  <si>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</si>
  <si>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</si>
  <si>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</si>
  <si>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</si>
  <si>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</si>
  <si>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</si>
  <si>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</si>
  <si>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</si>
  <si>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</si>
  <si>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</si>
  <si>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</si>
  <si>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</si>
  <si>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</si>
  <si>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</si>
  <si>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</si>
  <si>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</si>
  <si>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</si>
  <si>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</si>
  <si>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</si>
  <si>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</si>
  <si>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</si>
  <si>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</si>
  <si>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</si>
  <si>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</si>
  <si>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</si>
  <si>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</si>
  <si>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</si>
  <si>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</si>
  <si>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</si>
  <si>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</si>
  <si>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</si>
  <si>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</si>
  <si>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</si>
  <si>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</si>
  <si>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</si>
  <si>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</si>
  <si>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</si>
  <si>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</si>
  <si>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</si>
  <si>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</si>
  <si>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</si>
  <si>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</si>
  <si>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</si>
  <si>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</si>
  <si>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</si>
  <si>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</si>
  <si>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</si>
  <si>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</si>
  <si>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</si>
  <si>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</si>
  <si>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</si>
  <si>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</si>
  <si>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</si>
  <si>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</si>
  <si>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</si>
  <si>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</si>
  <si>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</si>
  <si>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</si>
  <si>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</si>
  <si>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</si>
  <si>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</si>
  <si>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</si>
  <si>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</si>
  <si>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</si>
  <si>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</si>
  <si>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</si>
  <si>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</si>
  <si>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</si>
  <si>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</si>
  <si>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</si>
  <si>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</si>
  <si>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</si>
  <si>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</si>
  <si>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</si>
  <si>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</si>
  <si>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</si>
  <si>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</si>
  <si>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</si>
  <si>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</si>
  <si>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</si>
  <si>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</si>
  <si>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</si>
  <si>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</si>
  <si>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</si>
  <si>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</si>
  <si>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</si>
  <si>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</si>
  <si>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</si>
  <si>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</si>
  <si>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</si>
  <si>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</si>
  <si>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</si>
  <si>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</si>
  <si>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</si>
  <si>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</si>
  <si>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</si>
  <si>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</si>
  <si>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</si>
  <si>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</si>
  <si>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</si>
  <si>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</si>
  <si>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</si>
  <si>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</si>
  <si>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</si>
  <si>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</si>
  <si>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</si>
  <si>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</si>
  <si>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</si>
  <si>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</si>
  <si>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</si>
  <si>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</si>
  <si>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</si>
  <si>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</si>
  <si>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</si>
  <si>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</si>
  <si>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</si>
  <si>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</si>
  <si>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</si>
  <si>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</si>
  <si>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</si>
  <si>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</si>
  <si>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</si>
  <si>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</si>
  <si>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</si>
  <si>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</si>
  <si>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</si>
  <si>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</si>
  <si>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</si>
  <si>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</si>
  <si>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</si>
  <si>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</si>
  <si>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</si>
  <si>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</si>
  <si>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</si>
  <si>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</si>
  <si>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</si>
  <si>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</si>
  <si>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</si>
  <si>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</si>
  <si>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</si>
  <si>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</si>
  <si>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</si>
  <si>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</si>
  <si>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</si>
  <si>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</si>
  <si>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</si>
  <si>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</si>
  <si>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</si>
  <si>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</si>
  <si>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</si>
  <si>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</si>
  <si>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</si>
  <si>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</si>
  <si>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</si>
  <si>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</si>
  <si>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</si>
  <si>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</si>
  <si>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</si>
  <si>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</si>
  <si>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</si>
  <si>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</si>
  <si>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</si>
  <si>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</si>
  <si>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</si>
  <si>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</si>
  <si>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</si>
  <si>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</si>
  <si>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</si>
  <si>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</si>
  <si>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</si>
  <si>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</si>
  <si>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</si>
  <si>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</si>
  <si>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</si>
  <si>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</si>
  <si>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</si>
  <si>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</si>
  <si>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</si>
  <si>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</si>
  <si>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</si>
  <si>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</si>
  <si>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</si>
  <si>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</si>
  <si>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</si>
  <si>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</si>
  <si>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</si>
  <si>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</si>
  <si>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</si>
  <si>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</si>
  <si>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</si>
  <si>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</si>
  <si>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</si>
  <si>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</si>
  <si>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</si>
  <si>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</si>
  <si>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</si>
  <si>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</si>
  <si>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</si>
  <si>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</si>
  <si>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</si>
  <si>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</si>
  <si>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</si>
  <si>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</si>
  <si>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</si>
  <si>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</si>
  <si>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</si>
  <si>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</si>
  <si>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</si>
  <si>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</si>
  <si>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</si>
  <si>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</si>
  <si>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</si>
  <si>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</si>
  <si>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</si>
  <si>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</si>
  <si>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</si>
  <si>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</si>
  <si>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</si>
  <si>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</si>
  <si>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</si>
  <si>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</si>
  <si>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</si>
  <si>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</si>
  <si>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</si>
  <si>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</si>
  <si>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</si>
  <si>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</si>
  <si>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</si>
  <si>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</si>
  <si>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</si>
  <si>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</si>
  <si>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</si>
  <si>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</si>
  <si>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</si>
  <si>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</si>
  <si>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</si>
  <si>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</si>
  <si>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</si>
  <si>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</si>
  <si>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</si>
  <si>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</si>
  <si>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</si>
  <si>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</si>
  <si>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</si>
  <si>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</si>
  <si>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</si>
  <si>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</si>
  <si>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</si>
  <si>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</si>
  <si>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</si>
  <si>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</si>
  <si>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</si>
  <si>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</si>
  <si>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</si>
  <si>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</si>
  <si>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</si>
  <si>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</si>
  <si>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</si>
  <si>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</si>
  <si>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</si>
  <si>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</si>
  <si>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</si>
  <si>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</si>
  <si>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</si>
  <si>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</si>
  <si>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</si>
  <si>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</si>
  <si>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</si>
  <si>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</si>
  <si>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</si>
  <si>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</si>
  <si>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</si>
  <si>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</si>
  <si>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</si>
  <si>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</si>
  <si>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</si>
  <si>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</si>
  <si>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</si>
  <si>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</si>
  <si>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</si>
  <si>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</si>
  <si>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</si>
  <si>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</si>
  <si>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</si>
  <si>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</si>
  <si>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</si>
  <si>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</si>
  <si>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</si>
  <si>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</si>
  <si>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</si>
  <si>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</si>
  <si>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</si>
  <si>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</si>
  <si>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</si>
  <si>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</si>
  <si>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</si>
  <si>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</si>
  <si>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</si>
  <si>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</si>
  <si>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</si>
  <si>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</si>
  <si>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</si>
  <si>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</si>
  <si>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</si>
  <si>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</si>
  <si>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</si>
  <si>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</si>
  <si>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</si>
  <si>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</si>
  <si>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</si>
  <si>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</si>
  <si>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</si>
  <si>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</si>
  <si>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</si>
  <si>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</si>
  <si>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</si>
  <si>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</si>
  <si>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</si>
  <si>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</si>
  <si>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</si>
  <si>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</si>
  <si>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</si>
  <si>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</si>
  <si>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</si>
  <si>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</si>
  <si>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</si>
  <si>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</si>
  <si>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</si>
  <si>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</si>
  <si>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</si>
  <si>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</si>
  <si>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</si>
  <si>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</si>
  <si>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</si>
  <si>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</si>
  <si>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</si>
  <si>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</si>
  <si>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</si>
  <si>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</si>
  <si>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</si>
  <si>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</si>
  <si>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</si>
  <si>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</si>
  <si>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</si>
  <si>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</si>
  <si>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</si>
  <si>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</si>
  <si>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</si>
  <si>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</si>
  <si>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</si>
  <si>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</si>
  <si>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</si>
  <si>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</si>
  <si>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</si>
  <si>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</si>
  <si>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</si>
  <si>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</si>
  <si>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</si>
  <si>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</si>
  <si>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</si>
  <si>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</si>
  <si>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</si>
  <si>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</si>
  <si>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</si>
  <si>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</si>
  <si>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</si>
  <si>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</si>
  <si>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</si>
  <si>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</si>
  <si>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</si>
  <si>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</si>
  <si>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</si>
  <si>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</si>
  <si>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</si>
  <si>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</si>
  <si>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</si>
  <si>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</si>
  <si>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</si>
  <si>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</si>
  <si>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</si>
  <si>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</si>
  <si>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</si>
  <si>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</si>
  <si>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</si>
  <si>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</si>
  <si>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</si>
  <si>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</si>
  <si>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</si>
  <si>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</si>
  <si>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</si>
  <si>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</si>
  <si>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</si>
  <si>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</si>
  <si>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</si>
  <si>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</si>
  <si>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</si>
  <si>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</si>
  <si>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</si>
  <si>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</si>
  <si>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</si>
  <si>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</si>
  <si>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</si>
  <si>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</si>
  <si>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</si>
  <si>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</si>
  <si>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</si>
  <si>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</si>
  <si>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</si>
  <si>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</si>
  <si>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</si>
  <si>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</si>
  <si>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</si>
  <si>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</si>
  <si>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</si>
  <si>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</si>
  <si>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</si>
  <si>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</si>
  <si>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</si>
  <si>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</si>
  <si>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</si>
  <si>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</si>
  <si>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</si>
  <si>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</si>
  <si>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</si>
  <si>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</si>
  <si>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</si>
  <si>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</si>
  <si>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</si>
  <si>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</si>
  <si>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</si>
  <si>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</si>
  <si>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</si>
  <si>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</si>
  <si>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</si>
  <si>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</si>
  <si>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</si>
  <si>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</si>
  <si>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</si>
  <si>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</si>
  <si>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</si>
  <si>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</si>
  <si>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</si>
  <si>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</si>
  <si>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</si>
  <si>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</si>
  <si>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</si>
  <si>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</si>
  <si>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</si>
  <si>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</si>
  <si>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</si>
  <si>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</si>
  <si>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</si>
  <si>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</si>
  <si>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</si>
  <si>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</si>
  <si>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</si>
  <si>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</si>
  <si>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</si>
  <si>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</si>
  <si>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</si>
  <si>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</si>
  <si>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</si>
  <si>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</si>
  <si>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</si>
  <si>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</si>
  <si>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</si>
  <si>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</si>
  <si>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</si>
  <si>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</si>
  <si>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</si>
  <si>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</si>
  <si>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</si>
  <si>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</si>
  <si>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</si>
  <si>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</si>
  <si>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</si>
  <si>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</si>
  <si>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</si>
  <si>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</si>
  <si>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</si>
  <si>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</si>
  <si>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</si>
  <si>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</si>
  <si>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</si>
  <si>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</si>
  <si>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</si>
  <si>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</si>
  <si>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</si>
  <si>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</si>
  <si>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</si>
  <si>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</si>
  <si>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</si>
  <si>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</si>
  <si>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</si>
  <si>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</si>
  <si>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</si>
  <si>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</si>
  <si>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</si>
  <si>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</si>
  <si>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</si>
  <si>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</si>
  <si>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</si>
  <si>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</si>
  <si>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</si>
  <si>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</si>
  <si>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</si>
  <si>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</si>
  <si>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</si>
  <si>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</si>
  <si>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</si>
  <si>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</si>
  <si>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</si>
  <si>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</si>
  <si>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</si>
  <si>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</si>
  <si>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</si>
  <si>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</si>
  <si>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</si>
  <si>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</si>
  <si>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</si>
  <si>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</si>
  <si>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</si>
  <si>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</si>
  <si>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</si>
  <si>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</si>
  <si>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</si>
  <si>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</si>
  <si>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</si>
  <si>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</si>
  <si>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</si>
  <si>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</si>
  <si>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</si>
  <si>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</si>
  <si>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</si>
  <si>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</si>
  <si>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</si>
  <si>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</si>
  <si>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</si>
  <si>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</si>
  <si>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</si>
  <si>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</si>
  <si>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</si>
  <si>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</si>
  <si>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</si>
  <si>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</si>
  <si>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</si>
  <si>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</si>
  <si>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</si>
  <si>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</si>
  <si>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</si>
  <si>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</si>
  <si>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</si>
  <si>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</si>
  <si>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</si>
  <si>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</si>
  <si>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</si>
  <si>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</si>
  <si>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</si>
  <si>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</si>
  <si>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</si>
  <si>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</si>
  <si>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</si>
  <si>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</si>
  <si>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</si>
  <si>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</si>
  <si>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</si>
  <si>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</si>
  <si>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</si>
  <si>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</si>
  <si>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</si>
  <si>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</si>
  <si>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</si>
  <si>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</si>
  <si>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</si>
  <si>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</si>
  <si>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</si>
  <si>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</si>
  <si>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</si>
  <si>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</si>
  <si>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</si>
  <si>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</si>
  <si>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</si>
  <si>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</si>
  <si>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</si>
  <si>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</si>
  <si>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</si>
  <si>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</si>
  <si>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</si>
  <si>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</si>
  <si>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</si>
  <si>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</si>
  <si>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</si>
  <si>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</si>
  <si>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</si>
  <si>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</si>
  <si>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</si>
  <si>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</si>
  <si>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</si>
  <si>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</si>
  <si>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</si>
  <si>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</si>
  <si>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</si>
  <si>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</si>
  <si>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</si>
  <si>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</si>
  <si>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</si>
  <si>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</si>
  <si>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</si>
  <si>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</si>
  <si>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</si>
  <si>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</si>
  <si>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</si>
  <si>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</si>
  <si>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</si>
  <si>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</si>
  <si>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</si>
  <si>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</si>
  <si>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</si>
  <si>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</si>
  <si>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</si>
  <si>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</si>
  <si>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</si>
  <si>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</si>
  <si>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</si>
  <si>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</si>
  <si>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</si>
  <si>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</si>
  <si>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</si>
  <si>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</si>
  <si>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</si>
  <si>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</si>
  <si>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</si>
  <si>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</si>
  <si>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</si>
  <si>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</si>
  <si>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</si>
  <si>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</si>
  <si>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</si>
  <si>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</si>
  <si>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</si>
  <si>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</si>
  <si>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</si>
  <si>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</si>
  <si>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</si>
  <si>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</si>
  <si>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</si>
  <si>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</si>
  <si>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</si>
  <si>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</si>
  <si>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</si>
  <si>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</si>
  <si>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</si>
  <si>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</si>
  <si>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</si>
  <si>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</si>
  <si>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</si>
  <si>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</si>
  <si>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</si>
  <si>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</si>
  <si>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</si>
  <si>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</si>
  <si>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</si>
  <si>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</si>
  <si>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</si>
  <si>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</si>
  <si>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</si>
  <si>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</si>
  <si>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</si>
  <si>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</si>
  <si>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</si>
  <si>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</si>
  <si>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</si>
  <si>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</si>
  <si>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</si>
  <si>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</si>
  <si>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</si>
  <si>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</si>
  <si>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</si>
  <si>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</si>
  <si>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</si>
  <si>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</si>
  <si>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</si>
  <si>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</si>
  <si>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</si>
  <si>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</si>
  <si>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</si>
  <si>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</si>
  <si>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</si>
  <si>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</si>
  <si>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</si>
  <si>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</si>
  <si>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</si>
  <si>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</si>
  <si>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</si>
  <si>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</si>
  <si>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</si>
  <si>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</si>
  <si>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</si>
  <si>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</si>
  <si>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</si>
  <si>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</si>
  <si>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</si>
  <si>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</si>
  <si>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</si>
  <si>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</si>
  <si>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</si>
  <si>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</si>
  <si>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</si>
  <si>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</si>
  <si>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</si>
  <si>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</si>
  <si>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</si>
  <si>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</si>
  <si>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</si>
  <si>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</si>
  <si>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</si>
  <si>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</si>
  <si>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</si>
  <si>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</si>
  <si>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</si>
  <si>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</si>
  <si>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</si>
  <si>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</si>
  <si>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</si>
  <si>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</si>
  <si>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</si>
  <si>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</si>
  <si>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</si>
  <si>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</si>
  <si>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</si>
  <si>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</si>
  <si>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</si>
  <si>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</si>
  <si>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</si>
  <si>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</si>
  <si>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</si>
  <si>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</si>
  <si>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</si>
  <si>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</si>
  <si>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</si>
  <si>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</si>
  <si>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</si>
  <si>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</si>
  <si>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</si>
  <si>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</si>
  <si>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</si>
  <si>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</si>
  <si>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</si>
  <si>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</si>
  <si>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</si>
  <si>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</si>
  <si>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</si>
  <si>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</si>
  <si>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</si>
  <si>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</si>
  <si>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</si>
  <si>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</si>
  <si>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</si>
  <si>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</si>
  <si>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</si>
  <si>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</si>
  <si>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</si>
  <si>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</si>
  <si>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</si>
  <si>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</si>
  <si>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</si>
  <si>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</si>
  <si>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</si>
  <si>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</si>
  <si>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</si>
  <si>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</si>
  <si>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</si>
  <si>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</si>
  <si>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</si>
  <si>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</si>
  <si>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</si>
  <si>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</si>
  <si>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</si>
  <si>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</si>
  <si>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</si>
  <si>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</si>
  <si>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</si>
  <si>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</si>
  <si>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</si>
  <si>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</si>
  <si>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</si>
  <si>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</si>
  <si>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</si>
  <si>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</si>
  <si>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</si>
  <si>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</si>
  <si>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</si>
  <si>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</si>
  <si>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</si>
  <si>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</si>
  <si>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</si>
  <si>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</si>
  <si>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</si>
  <si>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</si>
  <si>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</si>
  <si>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</si>
  <si>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</si>
  <si>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</si>
  <si>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</si>
  <si>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</si>
  <si>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</si>
  <si>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</si>
  <si>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</si>
  <si>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</si>
  <si>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</si>
  <si>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</si>
  <si>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</si>
  <si>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</si>
  <si>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</si>
  <si>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</si>
  <si>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</si>
  <si>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</si>
  <si>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</si>
  <si>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</si>
  <si>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</si>
  <si>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</si>
  <si>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</si>
  <si>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</si>
  <si>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</si>
  <si>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</si>
  <si>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</si>
  <si>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</si>
  <si>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</si>
  <si>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</si>
  <si>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</si>
  <si>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</si>
  <si>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</si>
  <si>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</si>
  <si>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</si>
  <si>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</si>
  <si>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</si>
  <si>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</si>
  <si>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</si>
  <si>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</si>
  <si>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</si>
  <si>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</si>
  <si>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</si>
  <si>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</si>
  <si>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</si>
  <si>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</si>
  <si>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</si>
  <si>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</si>
  <si>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</si>
  <si>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</si>
  <si>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</si>
  <si>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</si>
  <si>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</si>
  <si>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</si>
  <si>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</si>
  <si>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</si>
  <si>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</si>
  <si>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</si>
  <si>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</si>
  <si>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</si>
  <si>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</si>
  <si>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</si>
  <si>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</si>
  <si>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</si>
  <si>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</si>
  <si>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</si>
  <si>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</si>
  <si>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</si>
  <si>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</si>
  <si>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</si>
  <si>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</si>
  <si>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</si>
  <si>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</si>
  <si>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</si>
  <si>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</si>
  <si>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</si>
  <si>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</si>
  <si>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</si>
  <si>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</si>
  <si>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</si>
  <si>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</si>
  <si>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</si>
  <si>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</si>
  <si>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</si>
  <si>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</si>
  <si>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</si>
  <si>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</si>
  <si>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</si>
  <si>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</si>
  <si>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</si>
  <si>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</si>
  <si>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</si>
  <si>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</si>
  <si>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</si>
  <si>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</si>
  <si>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</si>
  <si>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</si>
  <si>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</si>
  <si>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</si>
  <si>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</si>
  <si>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</si>
  <si>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</si>
  <si>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</si>
  <si>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</si>
  <si>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</si>
  <si>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</si>
  <si>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</si>
  <si>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</si>
  <si>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</si>
  <si>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</si>
  <si>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</si>
  <si>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</si>
  <si>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</si>
  <si>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</si>
  <si>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</si>
  <si>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</si>
  <si>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</si>
  <si>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</si>
  <si>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</si>
  <si>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</si>
  <si>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</si>
  <si>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</si>
  <si>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</si>
  <si>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</si>
  <si>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</si>
  <si>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</si>
  <si>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</si>
  <si>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</si>
  <si>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</si>
  <si>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</si>
  <si>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</si>
  <si>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</si>
  <si>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</si>
  <si>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</si>
  <si>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</si>
  <si>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</si>
  <si>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</si>
  <si>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</si>
  <si>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</si>
  <si>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</si>
  <si>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</si>
  <si>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</si>
  <si>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</si>
  <si>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</si>
  <si>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</si>
  <si>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</si>
  <si>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</si>
  <si>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</si>
  <si>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</si>
  <si>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</si>
  <si>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</si>
  <si>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</si>
  <si>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</si>
  <si>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</si>
  <si>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</si>
  <si>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</si>
  <si>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</si>
  <si>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</si>
  <si>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</si>
  <si>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</si>
  <si>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</si>
  <si>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</si>
  <si>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</si>
  <si>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</si>
  <si>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</si>
  <si>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</si>
  <si>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</si>
  <si>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</si>
  <si>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</si>
  <si>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</si>
  <si>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</si>
  <si>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</si>
  <si>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</si>
  <si>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</si>
  <si>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</si>
  <si>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</si>
  <si>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</si>
  <si>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</si>
  <si>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</si>
  <si>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</si>
  <si>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</si>
  <si>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</si>
  <si>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</si>
  <si>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</si>
  <si>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</si>
  <si>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</si>
  <si>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</si>
  <si>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</si>
  <si>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</si>
  <si>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</si>
  <si>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</si>
  <si>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</si>
  <si>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</si>
  <si>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</si>
  <si>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</si>
  <si>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</si>
  <si>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</si>
  <si>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</si>
  <si>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</si>
  <si>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</si>
  <si>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</si>
  <si>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</si>
  <si>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</si>
  <si>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</si>
  <si>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</si>
  <si>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</si>
  <si>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</si>
  <si>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</si>
  <si>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</si>
  <si>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</si>
  <si>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</si>
  <si>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</si>
  <si>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</si>
  <si>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</si>
  <si>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</si>
  <si>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</si>
  <si>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</si>
  <si>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</si>
  <si>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</si>
  <si>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</si>
  <si>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</si>
  <si>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</si>
  <si>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</si>
  <si>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</si>
  <si>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</si>
  <si>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</si>
  <si>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</si>
  <si>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</si>
  <si>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</si>
  <si>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</si>
  <si>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</si>
  <si>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</si>
  <si>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</si>
  <si>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</si>
  <si>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</si>
  <si>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</si>
  <si>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</si>
  <si>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</si>
  <si>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</si>
  <si>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</si>
  <si>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</si>
  <si>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</si>
  <si>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</si>
  <si>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</si>
  <si>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</si>
  <si>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</si>
  <si>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</si>
  <si>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</si>
  <si>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</si>
  <si>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</si>
  <si>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</si>
  <si>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</si>
  <si>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</si>
  <si>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</si>
  <si>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</si>
  <si>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</si>
  <si>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</si>
  <si>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</si>
  <si>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</si>
  <si>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</si>
  <si>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</si>
  <si>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</si>
  <si>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</si>
  <si>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</si>
  <si>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</si>
  <si>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</si>
  <si>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</si>
  <si>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</si>
  <si>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</si>
  <si>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</si>
  <si>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</si>
  <si>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</si>
  <si>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</si>
  <si>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</si>
  <si>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</si>
  <si>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</si>
  <si>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</si>
  <si>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</si>
  <si>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</si>
  <si>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</si>
  <si>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</si>
  <si>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</si>
  <si>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</si>
  <si>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</si>
  <si>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</si>
  <si>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</si>
  <si>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</si>
  <si>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</si>
  <si>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</si>
  <si>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</si>
  <si>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</si>
  <si>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</si>
  <si>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</si>
  <si>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</si>
  <si>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</si>
  <si>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</si>
  <si>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</si>
  <si>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</si>
  <si>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</si>
  <si>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</si>
  <si>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</si>
  <si>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</si>
  <si>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</si>
  <si>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</si>
  <si>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</si>
  <si>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</si>
  <si>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</si>
  <si>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</si>
  <si>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</si>
  <si>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</si>
  <si>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</si>
  <si>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</si>
  <si>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</si>
  <si>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</si>
  <si>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</si>
  <si>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</si>
  <si>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</si>
  <si>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</si>
  <si>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</si>
  <si>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</si>
  <si>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</si>
  <si>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</si>
  <si>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</si>
  <si>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</si>
  <si>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</si>
  <si>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</si>
  <si>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</si>
  <si>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</si>
  <si>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</si>
  <si>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</si>
  <si>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</si>
  <si>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</si>
  <si>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</si>
  <si>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</si>
  <si>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</si>
  <si>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</si>
  <si>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</si>
  <si>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</si>
  <si>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</si>
  <si>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</si>
  <si>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</si>
  <si>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</si>
  <si>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</si>
  <si>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</si>
  <si>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</si>
  <si>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</si>
  <si>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</si>
  <si>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</si>
  <si>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</si>
  <si>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</si>
  <si>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</si>
  <si>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</si>
  <si>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</si>
  <si>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</si>
  <si>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</si>
  <si>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</si>
  <si>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</si>
  <si>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</si>
  <si>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</si>
  <si>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</si>
  <si>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</si>
  <si>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</si>
  <si>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</si>
  <si>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</si>
  <si>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</si>
  <si>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</si>
  <si>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</si>
  <si>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</si>
  <si>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</si>
  <si>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</si>
  <si>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</si>
  <si>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</si>
  <si>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</si>
  <si>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</si>
  <si>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</si>
  <si>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</si>
  <si>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</si>
  <si>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</si>
  <si>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</si>
  <si>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</si>
  <si>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</si>
  <si>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</si>
  <si>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</si>
  <si>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</si>
  <si>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</si>
  <si>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</si>
  <si>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</si>
  <si>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</si>
  <si>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</si>
  <si>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</si>
  <si>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</si>
  <si>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</si>
  <si>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</si>
  <si>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</si>
  <si>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</si>
  <si>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</si>
  <si>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</si>
  <si>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</si>
  <si>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</si>
  <si>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</si>
  <si>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</si>
  <si>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</si>
  <si>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</si>
  <si>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</si>
  <si>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</si>
  <si>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</si>
  <si>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</si>
  <si>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</si>
  <si>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</si>
  <si>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</si>
  <si>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</si>
  <si>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</si>
  <si>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</si>
  <si>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</si>
  <si>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</si>
  <si>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</si>
  <si>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</si>
  <si>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</si>
  <si>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</si>
  <si>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</si>
  <si>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</si>
  <si>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</si>
  <si>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</si>
  <si>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</si>
  <si>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</si>
  <si>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</si>
  <si>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</si>
  <si>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</si>
  <si>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</si>
  <si>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</si>
  <si>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</si>
  <si>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</si>
  <si>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</si>
  <si>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</si>
  <si>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</si>
  <si>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</si>
  <si>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</si>
  <si>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</si>
  <si>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</si>
  <si>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</si>
  <si>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</si>
  <si>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</si>
  <si>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</si>
  <si>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</si>
  <si>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</si>
  <si>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</si>
  <si>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</si>
  <si>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</si>
  <si>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</si>
  <si>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</si>
  <si>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</si>
  <si>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</si>
  <si>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</si>
  <si>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</si>
  <si>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</si>
  <si>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</si>
  <si>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</si>
  <si>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</si>
  <si>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</si>
  <si>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</si>
  <si>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</si>
  <si>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</si>
  <si>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</si>
  <si>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</si>
  <si>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</si>
  <si>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</si>
  <si>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</si>
  <si>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</si>
  <si>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</si>
  <si>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</si>
  <si>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</si>
  <si>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</si>
  <si>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</si>
  <si>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</si>
  <si>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</si>
  <si>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</si>
  <si>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</si>
  <si>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</si>
  <si>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</si>
  <si>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</si>
  <si>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</si>
  <si>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</si>
  <si>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</si>
  <si>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</si>
  <si>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</si>
  <si>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</si>
  <si>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</si>
  <si>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</si>
  <si>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</si>
  <si>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</si>
  <si>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</si>
  <si>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</si>
  <si>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</si>
  <si>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</si>
  <si>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</si>
  <si>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</si>
  <si>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</si>
  <si>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</si>
  <si>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</si>
  <si>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</si>
  <si>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</si>
  <si>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</si>
  <si>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</si>
  <si>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</si>
  <si>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</si>
  <si>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</si>
  <si>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</si>
  <si>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</si>
  <si>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</si>
  <si>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</si>
  <si>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</si>
  <si>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</si>
  <si>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</si>
  <si>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</si>
  <si>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</si>
  <si>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</si>
  <si>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</si>
  <si>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</si>
  <si>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</si>
  <si>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</si>
  <si>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</si>
  <si>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</si>
  <si>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</si>
  <si>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</si>
  <si>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</si>
  <si>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</si>
  <si>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</si>
  <si>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</si>
  <si>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</si>
  <si>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</si>
  <si>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</si>
  <si>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</si>
  <si>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</si>
  <si>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</si>
  <si>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</si>
  <si>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</si>
  <si>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</si>
  <si>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</si>
  <si>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</si>
  <si>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</si>
  <si>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</si>
  <si>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</si>
  <si>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</si>
  <si>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</si>
  <si>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</si>
  <si>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</si>
  <si>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</si>
  <si>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</si>
  <si>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</si>
  <si>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</si>
  <si>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</si>
  <si>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</si>
  <si>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</si>
  <si>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</si>
  <si>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</si>
  <si>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</si>
  <si>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</si>
  <si>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</si>
  <si>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</si>
  <si>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</si>
  <si>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</si>
  <si>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</si>
  <si>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</si>
  <si>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</si>
  <si>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</si>
  <si>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</si>
  <si>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</si>
  <si>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</si>
  <si>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</si>
  <si>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</si>
  <si>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</si>
  <si>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</si>
  <si>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</si>
  <si>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</si>
  <si>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</si>
  <si>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</si>
  <si>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</si>
  <si>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</si>
  <si>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</si>
  <si>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</si>
  <si>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</si>
  <si>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</si>
  <si>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</si>
  <si>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</si>
  <si>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</si>
  <si>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</si>
  <si>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</si>
  <si>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</si>
  <si>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</si>
  <si>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</si>
  <si>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</si>
  <si>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</si>
  <si>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</si>
  <si>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</si>
  <si>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</si>
  <si>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</si>
  <si>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</si>
  <si>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</si>
  <si>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</si>
  <si>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</si>
  <si>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</si>
  <si>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</si>
  <si>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</si>
  <si>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</si>
  <si>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</si>
  <si>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</si>
  <si>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</si>
  <si>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</si>
  <si>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</si>
  <si>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</si>
  <si>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</si>
  <si>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</si>
  <si>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</si>
  <si>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</si>
  <si>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</si>
  <si>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</si>
  <si>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</si>
  <si>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</si>
  <si>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</si>
  <si>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</si>
  <si>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</si>
  <si>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</si>
  <si>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</si>
  <si>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</si>
  <si>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</si>
  <si>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</si>
  <si>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</si>
  <si>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</si>
  <si>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</si>
  <si>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</si>
  <si>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</si>
  <si>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</si>
  <si>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</si>
  <si>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</si>
  <si>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</si>
  <si>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</si>
  <si>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</si>
  <si>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</si>
  <si>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</si>
  <si>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</si>
  <si>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</si>
  <si>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</si>
  <si>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</si>
  <si>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</si>
  <si>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</si>
  <si>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</si>
  <si>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</si>
  <si>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</si>
  <si>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</si>
  <si>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</si>
  <si>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</si>
  <si>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</si>
  <si>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</si>
  <si>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</si>
  <si>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</si>
  <si>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</si>
  <si>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</si>
  <si>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</si>
  <si>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</si>
  <si>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</si>
  <si>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</si>
  <si>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</si>
  <si>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</si>
  <si>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</si>
  <si>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</si>
  <si>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</si>
  <si>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</si>
  <si>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</si>
  <si>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</si>
  <si>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</si>
  <si>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</si>
  <si>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</si>
  <si>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</si>
  <si>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</si>
  <si>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</si>
  <si>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</si>
  <si>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</si>
  <si>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</si>
  <si>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</si>
  <si>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</si>
  <si>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</si>
  <si>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</si>
  <si>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</si>
  <si>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</si>
  <si>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</si>
  <si>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</si>
  <si>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</si>
  <si>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</si>
  <si>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</si>
  <si>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</si>
  <si>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</si>
  <si>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</si>
  <si>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</si>
  <si>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</si>
  <si>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</si>
  <si>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</si>
  <si>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</si>
  <si>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</si>
  <si>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</si>
  <si>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</si>
  <si>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</si>
  <si>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</si>
  <si>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</si>
  <si>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</si>
  <si>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</si>
  <si>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</si>
  <si>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</si>
  <si>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</si>
  <si>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</si>
  <si>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</si>
  <si>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</si>
  <si>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</si>
  <si>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</si>
  <si>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</si>
  <si>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</si>
  <si>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</si>
  <si>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</si>
  <si>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</si>
  <si>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</si>
  <si>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</si>
  <si>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</si>
  <si>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</si>
  <si>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</si>
  <si>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</si>
  <si>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</si>
  <si>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</si>
  <si>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</si>
  <si>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</si>
  <si>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</si>
  <si>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</si>
  <si>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</si>
  <si>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</si>
  <si>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</si>
  <si>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</si>
  <si>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</si>
  <si>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</si>
  <si>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</si>
  <si>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</si>
  <si>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</si>
  <si>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</si>
  <si>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</si>
  <si>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</si>
  <si>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</si>
  <si>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</si>
  <si>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</si>
  <si>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</si>
  <si>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</si>
  <si>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</si>
  <si>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</si>
  <si>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</si>
  <si>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</si>
  <si>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</si>
  <si>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</si>
  <si>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</si>
  <si>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</si>
  <si>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</si>
  <si>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</si>
  <si>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</si>
  <si>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</si>
  <si>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</si>
  <si>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</si>
  <si>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</si>
  <si>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</si>
  <si>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</si>
  <si>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</si>
  <si>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</si>
  <si>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</si>
  <si>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</si>
  <si>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</si>
  <si>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</si>
  <si>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</si>
  <si>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</si>
  <si>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</si>
  <si>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</si>
  <si>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</si>
  <si>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</si>
  <si>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</si>
  <si>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</si>
  <si>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</si>
  <si>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</si>
  <si>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</si>
  <si>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</si>
  <si>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</si>
  <si>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</si>
  <si>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</si>
  <si>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</si>
  <si>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</si>
  <si>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</si>
  <si>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</si>
  <si>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</si>
  <si>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</si>
  <si>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</si>
  <si>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</si>
  <si>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</si>
  <si>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</si>
  <si>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</si>
  <si>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</si>
  <si>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</si>
  <si>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</si>
  <si>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</si>
  <si>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</si>
  <si>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</si>
  <si>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</si>
  <si>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</si>
  <si>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</si>
  <si>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</si>
  <si>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</si>
  <si>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</si>
  <si>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</si>
  <si>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</si>
  <si>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</si>
  <si>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</si>
  <si>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</si>
  <si>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</si>
  <si>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</si>
  <si>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</si>
  <si>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</si>
  <si>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</si>
  <si>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</si>
  <si>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</si>
  <si>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</si>
  <si>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</si>
  <si>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</si>
  <si>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</si>
  <si>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</si>
  <si>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</si>
  <si>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</si>
  <si>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</si>
  <si>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</si>
  <si>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</si>
  <si>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</si>
  <si>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</si>
  <si>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</si>
  <si>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</si>
  <si>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</si>
  <si>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</si>
  <si>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</si>
  <si>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</si>
  <si>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</si>
  <si>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</si>
  <si>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</si>
  <si>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</si>
  <si>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</si>
  <si>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</si>
  <si>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</si>
  <si>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</si>
  <si>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</si>
  <si>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</si>
  <si>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</si>
  <si>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</si>
  <si>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</si>
  <si>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</si>
  <si>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</si>
  <si>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</si>
  <si>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</si>
  <si>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</si>
  <si>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</si>
  <si>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</si>
  <si>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</si>
  <si>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</si>
  <si>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</si>
  <si>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</si>
  <si>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</si>
  <si>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</si>
  <si>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</si>
  <si>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</si>
  <si>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</si>
  <si>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</si>
  <si>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</si>
  <si>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</si>
  <si>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</si>
  <si>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</si>
  <si>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</si>
  <si>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</si>
  <si>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</si>
  <si>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</si>
  <si>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</si>
  <si>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</si>
  <si>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</si>
  <si>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</si>
  <si>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</si>
  <si>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</si>
  <si>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</si>
  <si>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</si>
  <si>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</si>
  <si>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</si>
  <si>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</si>
  <si>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</si>
  <si>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</si>
  <si>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</si>
  <si>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</si>
  <si>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</si>
  <si>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</si>
  <si>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</si>
  <si>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</si>
  <si>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</si>
  <si>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</si>
  <si>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</si>
  <si>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</si>
  <si>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</si>
  <si>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</si>
  <si>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</si>
  <si>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</si>
  <si>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</si>
  <si>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</si>
  <si>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</si>
  <si>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</si>
  <si>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</si>
  <si>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</si>
  <si>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</si>
  <si>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</si>
  <si>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</si>
  <si>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</si>
  <si>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</si>
  <si>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</si>
  <si>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</si>
  <si>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</si>
  <si>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</si>
  <si>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</si>
  <si>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</si>
  <si>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</si>
  <si>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</si>
  <si>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</si>
  <si>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</si>
  <si>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</si>
  <si>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</si>
  <si>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</si>
  <si>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</si>
  <si>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</si>
  <si>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</si>
  <si>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</si>
  <si>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</si>
  <si>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</si>
  <si>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</si>
  <si>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</si>
  <si>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</si>
  <si>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</si>
  <si>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</si>
  <si>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</si>
  <si>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</si>
  <si>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</si>
  <si>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</si>
  <si>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</si>
  <si>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</si>
  <si>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</si>
  <si>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</si>
  <si>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</si>
  <si>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</si>
  <si>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</si>
  <si>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</si>
  <si>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</si>
  <si>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</si>
  <si>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</si>
  <si>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</si>
  <si>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</si>
  <si>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</si>
  <si>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</si>
  <si>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</si>
  <si>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</si>
  <si>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</si>
  <si>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</si>
  <si>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</si>
  <si>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</si>
  <si>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</si>
  <si>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</si>
  <si>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</si>
  <si>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</si>
  <si>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</si>
  <si>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</si>
  <si>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</si>
  <si>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</si>
  <si>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</si>
  <si>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</si>
  <si>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</si>
  <si>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</si>
  <si>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</si>
  <si>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</si>
  <si>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</si>
  <si>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</si>
  <si>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</si>
  <si>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</si>
  <si>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</si>
  <si>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</si>
  <si>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</si>
  <si>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</si>
  <si>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</si>
  <si>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</si>
  <si>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</si>
  <si>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</si>
  <si>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</si>
  <si>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</si>
  <si>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</si>
  <si>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</si>
  <si>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</si>
  <si>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</si>
  <si>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</si>
  <si>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</si>
  <si>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</si>
  <si>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</si>
  <si>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</si>
  <si>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</si>
  <si>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</si>
  <si>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</si>
  <si>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</si>
  <si>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</si>
  <si>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</si>
  <si>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</si>
  <si>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</si>
  <si>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</si>
  <si>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</si>
  <si>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</si>
  <si>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</si>
  <si>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</si>
  <si>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</si>
  <si>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</si>
  <si>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</si>
  <si>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</si>
  <si>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</si>
  <si>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</si>
  <si>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</si>
  <si>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</si>
  <si>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</si>
  <si>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</si>
  <si>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</si>
  <si>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</si>
  <si>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</si>
  <si>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</si>
  <si>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</si>
  <si>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</si>
  <si>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</si>
  <si>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</si>
  <si>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</si>
  <si>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</si>
  <si>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</si>
  <si>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</si>
  <si>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</si>
  <si>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</si>
  <si>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</si>
  <si>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</si>
  <si>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</si>
  <si>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</si>
  <si>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</si>
  <si>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</si>
  <si>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</si>
  <si>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</si>
  <si>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</si>
  <si>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</si>
  <si>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</si>
  <si>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</si>
  <si>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</si>
  <si>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</si>
  <si>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</si>
  <si>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</si>
  <si>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</si>
  <si>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</si>
  <si>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</si>
  <si>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</si>
  <si>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</si>
  <si>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</si>
  <si>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</si>
  <si>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</si>
  <si>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</si>
  <si>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</si>
  <si>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</si>
  <si>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</si>
  <si>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</si>
  <si>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</si>
  <si>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</si>
  <si>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</si>
  <si>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</si>
  <si>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</si>
  <si>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</si>
  <si>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</si>
  <si>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</si>
  <si>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</si>
  <si>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</si>
  <si>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</si>
  <si>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</si>
  <si>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</si>
  <si>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</si>
  <si>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</si>
  <si>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</si>
  <si>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</si>
  <si>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</si>
  <si>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</si>
  <si>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</si>
  <si>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</si>
  <si>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</si>
  <si>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</si>
  <si>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</si>
  <si>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</si>
  <si>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</si>
  <si>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</si>
  <si>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</si>
  <si>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</si>
  <si>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</si>
  <si>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</si>
  <si>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</si>
  <si>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</si>
  <si>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</si>
  <si>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</si>
  <si>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</si>
  <si>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</si>
  <si>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</si>
  <si>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</si>
  <si>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</si>
  <si>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</si>
  <si>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</si>
  <si>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</si>
  <si>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</si>
  <si>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</si>
  <si>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</si>
  <si>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</si>
  <si>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</si>
  <si>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</si>
  <si>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</si>
  <si>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</si>
  <si>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</si>
  <si>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</si>
  <si>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</si>
  <si>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</si>
  <si>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</si>
  <si>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</si>
  <si>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</si>
  <si>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</si>
  <si>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</si>
  <si>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</si>
  <si>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</si>
  <si>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</si>
  <si>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</si>
  <si>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</si>
  <si>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</si>
  <si>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</si>
  <si>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</si>
  <si>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</si>
  <si>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</si>
  <si>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</si>
  <si>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</si>
  <si>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</si>
  <si>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</si>
  <si>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</si>
  <si>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</si>
  <si>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</si>
  <si>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</si>
  <si>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</si>
  <si>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</si>
  <si>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</si>
  <si>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</si>
  <si>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</si>
  <si>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</si>
  <si>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</si>
  <si>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</si>
  <si>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</si>
  <si>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</si>
  <si>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</si>
  <si>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</si>
  <si>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</si>
  <si>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</si>
  <si>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</si>
  <si>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</si>
  <si>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</si>
  <si>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</si>
  <si>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</si>
  <si>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</si>
  <si>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</si>
  <si>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</si>
  <si>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</si>
  <si>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</si>
  <si>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</si>
  <si>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</si>
  <si>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</si>
  <si>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</si>
  <si>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</si>
  <si>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</si>
  <si>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</si>
  <si>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</si>
  <si>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</si>
  <si>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</si>
  <si>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</si>
  <si>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</si>
  <si>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</si>
  <si>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</si>
  <si>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</si>
  <si>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</si>
  <si>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</si>
  <si>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</si>
  <si>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</si>
  <si>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</si>
  <si>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</si>
  <si>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</si>
  <si>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</si>
  <si>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</si>
  <si>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</si>
  <si>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</si>
  <si>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</si>
  <si>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</si>
  <si>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</si>
  <si>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</si>
  <si>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</si>
  <si>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</si>
  <si>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</si>
  <si>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</si>
  <si>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</si>
  <si>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</si>
  <si>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</si>
  <si>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</si>
  <si>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</si>
  <si>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</si>
  <si>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</si>
  <si>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</si>
  <si>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</si>
  <si>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</si>
  <si>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</si>
  <si>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</si>
  <si>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</si>
  <si>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</si>
  <si>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</si>
  <si>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</si>
  <si>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</si>
  <si>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</si>
  <si>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</si>
  <si>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</si>
  <si>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</si>
  <si>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</si>
  <si>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</si>
  <si>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</si>
  <si>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</si>
  <si>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</si>
  <si>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</si>
  <si>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</si>
  <si>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</si>
  <si>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</si>
  <si>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</si>
  <si>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</si>
  <si>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</si>
  <si>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</si>
  <si>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</si>
  <si>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</si>
  <si>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</si>
  <si>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</si>
  <si>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</si>
  <si>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</si>
  <si>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</si>
  <si>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</si>
  <si>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</si>
  <si>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</si>
  <si>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</si>
  <si>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</si>
  <si>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</si>
  <si>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</si>
  <si>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</si>
  <si>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</si>
  <si>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</si>
  <si>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</si>
  <si>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</si>
  <si>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</si>
  <si>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</si>
  <si>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</si>
  <si>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</si>
  <si>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</si>
  <si>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</si>
  <si>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</si>
  <si>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</si>
  <si>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</si>
  <si>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</si>
  <si>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</si>
  <si>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</si>
  <si>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</si>
  <si>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</si>
  <si>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</si>
  <si>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</si>
  <si>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</si>
  <si>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</si>
  <si>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</si>
  <si>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</si>
  <si>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</si>
  <si>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</si>
  <si>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</si>
  <si>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</si>
  <si>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</si>
  <si>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</si>
  <si>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</si>
  <si>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</si>
  <si>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</si>
  <si>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</si>
  <si>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</si>
  <si>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</si>
  <si>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</si>
  <si>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</si>
  <si>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</si>
  <si>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</si>
  <si>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</si>
  <si>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</si>
  <si>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</si>
  <si>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</si>
  <si>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</si>
  <si>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</si>
  <si>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</si>
  <si>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</si>
  <si>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</si>
  <si>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</si>
  <si>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</si>
  <si>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</si>
  <si>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</si>
  <si>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</si>
  <si>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</si>
  <si>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</si>
  <si>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</si>
  <si>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</si>
  <si>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</si>
  <si>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</si>
  <si>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</si>
  <si>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</si>
  <si>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</si>
  <si>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</si>
  <si>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</si>
  <si>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</si>
  <si>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</si>
  <si>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</si>
  <si>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</si>
  <si>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</si>
  <si>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</si>
  <si>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</si>
  <si>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</si>
  <si>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</si>
  <si>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</si>
  <si>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</si>
  <si>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</si>
  <si>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</si>
  <si>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</si>
  <si>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</si>
  <si>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</si>
  <si>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</si>
  <si>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</si>
  <si>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</si>
  <si>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</si>
  <si>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</si>
  <si>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</si>
  <si>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</si>
  <si>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</si>
  <si>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</si>
  <si>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</si>
  <si>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</si>
  <si>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</si>
  <si>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</si>
  <si>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</si>
  <si>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</si>
  <si>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</si>
  <si>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</si>
  <si>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</si>
  <si>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</si>
  <si>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</si>
  <si>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</si>
  <si>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</si>
  <si>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</si>
  <si>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</si>
  <si>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</si>
  <si>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</si>
  <si>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</si>
  <si>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</si>
  <si>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</si>
  <si>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</si>
  <si>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</si>
  <si>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</si>
  <si>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</si>
  <si>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</si>
  <si>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</si>
  <si>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</si>
  <si>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</si>
  <si>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</si>
  <si>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</si>
  <si>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</si>
  <si>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</si>
  <si>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</si>
  <si>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</si>
  <si>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</si>
  <si>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</si>
  <si>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</si>
  <si>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</si>
  <si>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</si>
  <si>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</si>
  <si>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</si>
  <si>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</si>
  <si>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</si>
  <si>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</si>
  <si>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</si>
  <si>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</si>
  <si>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</si>
  <si>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</si>
  <si>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</si>
  <si>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</si>
  <si>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</si>
  <si>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</si>
  <si>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</si>
  <si>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</si>
  <si>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</si>
  <si>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</si>
  <si>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</si>
  <si>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</si>
  <si>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</si>
  <si>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</si>
  <si>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</si>
  <si>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</si>
  <si>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</si>
  <si>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</si>
  <si>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</si>
  <si>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</si>
  <si>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</si>
  <si>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</si>
  <si>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</si>
  <si>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</si>
  <si>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</si>
  <si>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</si>
  <si>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</si>
  <si>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</si>
  <si>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</si>
  <si>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</si>
  <si>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</si>
  <si>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</si>
  <si>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</si>
  <si>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</si>
  <si>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</si>
  <si>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</si>
  <si>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</si>
  <si>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</si>
  <si>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</si>
  <si>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</si>
  <si>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</si>
  <si>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</si>
  <si>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</si>
  <si>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</si>
  <si>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</si>
  <si>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</si>
  <si>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</si>
  <si>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</si>
  <si>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</si>
  <si>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</si>
  <si>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</si>
  <si>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</si>
  <si>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</si>
  <si>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</si>
  <si>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</si>
  <si>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</si>
  <si>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</si>
  <si>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</si>
  <si>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</si>
  <si>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</si>
  <si>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</si>
  <si>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</si>
  <si>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</si>
  <si>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</si>
  <si>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</si>
  <si>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</si>
  <si>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</si>
  <si>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</si>
  <si>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</si>
  <si>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</si>
  <si>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</si>
  <si>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</si>
  <si>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</si>
  <si>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</si>
  <si>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</si>
  <si>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</si>
  <si>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</si>
  <si>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</si>
  <si>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</si>
  <si>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</si>
  <si>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</si>
  <si>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</si>
  <si>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</si>
  <si>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</si>
  <si>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</si>
  <si>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</si>
  <si>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</si>
  <si>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</si>
  <si>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</si>
  <si>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</si>
  <si>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</si>
  <si>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</si>
  <si>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</si>
  <si>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</si>
  <si>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</si>
  <si>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</si>
  <si>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</si>
  <si>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</si>
  <si>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</si>
  <si>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</si>
  <si>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</si>
  <si>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</si>
  <si>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</si>
  <si>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</si>
  <si>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</si>
  <si>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</si>
  <si>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</si>
  <si>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</si>
  <si>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</si>
  <si>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</si>
  <si>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</si>
  <si>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</si>
  <si>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</si>
  <si>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</si>
  <si>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</si>
  <si>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</si>
  <si>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</si>
  <si>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</si>
  <si>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</si>
  <si>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</si>
  <si>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</si>
  <si>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</si>
  <si>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</si>
  <si>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</si>
  <si>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</si>
  <si>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</si>
  <si>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</si>
  <si>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</si>
  <si>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</si>
  <si>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</si>
  <si>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</si>
  <si>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</si>
  <si>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</si>
  <si>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</si>
  <si>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</si>
  <si>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</si>
  <si>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</si>
  <si>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</si>
  <si>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</si>
  <si>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</si>
  <si>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</si>
  <si>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</si>
  <si>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</si>
  <si>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</si>
  <si>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</si>
  <si>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</si>
  <si>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</si>
  <si>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</si>
  <si>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</si>
  <si>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</si>
  <si>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</si>
  <si>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</si>
  <si>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</si>
  <si>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</si>
  <si>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</si>
  <si>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</si>
  <si>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</si>
  <si>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</si>
  <si>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</si>
  <si>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</si>
  <si>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</si>
  <si>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</si>
  <si>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</si>
  <si>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</si>
  <si>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</si>
  <si>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</si>
  <si>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</si>
  <si>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</si>
  <si>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</si>
  <si>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</si>
  <si>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</si>
  <si>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</si>
  <si>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</si>
  <si>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</si>
  <si>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</si>
  <si>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</si>
  <si>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</si>
  <si>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</si>
  <si>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</si>
  <si>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</si>
  <si>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</si>
  <si>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</si>
  <si>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</si>
  <si>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</si>
  <si>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</si>
  <si>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</si>
  <si>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</si>
  <si>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</si>
  <si>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</si>
  <si>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</si>
  <si>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</si>
  <si>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</si>
  <si>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</si>
  <si>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</si>
  <si>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</si>
  <si>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</si>
  <si>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</si>
  <si>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</si>
  <si>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</si>
  <si>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</si>
  <si>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</si>
  <si>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</si>
  <si>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</si>
  <si>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</si>
  <si>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</si>
  <si>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</si>
  <si>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</si>
  <si>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</si>
  <si>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</si>
  <si>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</si>
  <si>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</si>
  <si>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</si>
  <si>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</si>
  <si>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</si>
  <si>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</si>
  <si>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</si>
  <si>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</si>
  <si>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</si>
  <si>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</si>
  <si>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</si>
  <si>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</si>
  <si>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</si>
  <si>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</si>
  <si>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</si>
  <si>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</si>
  <si>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</si>
  <si>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</si>
  <si>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</si>
  <si>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</si>
  <si>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</si>
  <si>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</si>
  <si>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</si>
  <si>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</si>
  <si>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</si>
  <si>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</si>
  <si>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</si>
  <si>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</si>
  <si>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</si>
  <si>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</si>
  <si>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</si>
  <si>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</si>
  <si>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</si>
  <si>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</si>
  <si>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</si>
  <si>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</si>
  <si>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</si>
  <si>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</si>
  <si>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</si>
  <si>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</si>
  <si>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</si>
  <si>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</si>
  <si>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</si>
  <si>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</si>
  <si>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</si>
  <si>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</si>
  <si>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</si>
  <si>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</si>
  <si>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</si>
  <si>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</si>
  <si>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</si>
  <si>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</si>
  <si>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</si>
  <si>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</si>
  <si>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</si>
  <si>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</si>
  <si>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</si>
  <si>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</si>
  <si>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</si>
  <si>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</si>
  <si>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</si>
  <si>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</si>
  <si>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</si>
  <si>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</si>
  <si>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</si>
  <si>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</si>
  <si>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</si>
  <si>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</si>
  <si>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</si>
  <si>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</si>
  <si>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</si>
  <si>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</si>
  <si>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</si>
  <si>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</si>
  <si>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</si>
  <si>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</si>
  <si>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</si>
  <si>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</si>
  <si>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</si>
  <si>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</si>
  <si>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</si>
  <si>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</si>
  <si>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</si>
  <si>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</si>
  <si>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</si>
  <si>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</si>
  <si>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</si>
  <si>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</si>
  <si>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</si>
  <si>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</si>
  <si>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</si>
  <si>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</si>
  <si>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</si>
  <si>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</si>
  <si>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</si>
  <si>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</si>
  <si>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</si>
  <si>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</si>
  <si>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</si>
  <si>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</si>
  <si>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</si>
  <si>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</si>
  <si>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</si>
  <si>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</si>
  <si>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</si>
  <si>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</si>
  <si>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</si>
  <si>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</si>
  <si>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</si>
  <si>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</si>
  <si>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</si>
  <si>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</si>
  <si>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</si>
  <si>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</si>
  <si>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</si>
  <si>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</si>
  <si>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</si>
  <si>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</si>
  <si>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</si>
  <si>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</si>
  <si>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</si>
  <si>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</si>
  <si>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</si>
  <si>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</si>
  <si>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</si>
  <si>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</si>
  <si>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</si>
  <si>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</si>
  <si>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</si>
  <si>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</si>
  <si>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</si>
  <si>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</si>
  <si>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</si>
  <si>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</si>
  <si>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</si>
  <si>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</si>
  <si>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</si>
  <si>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</si>
  <si>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</si>
  <si>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</si>
  <si>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</si>
  <si>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</si>
  <si>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</si>
  <si>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</si>
  <si>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</si>
  <si>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</si>
  <si>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</si>
  <si>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</si>
  <si>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</si>
  <si>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</si>
  <si>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</si>
  <si>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</si>
  <si>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</si>
  <si>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</si>
  <si>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</si>
  <si>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</si>
  <si>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</si>
  <si>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</si>
  <si>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</si>
  <si>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</si>
  <si>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</si>
  <si>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</si>
  <si>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</si>
  <si>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</si>
  <si>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</si>
  <si>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</si>
  <si>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</si>
  <si>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</si>
  <si>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</si>
  <si>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</si>
  <si>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</si>
  <si>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</si>
  <si>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</si>
  <si>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</si>
  <si>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</si>
  <si>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</si>
  <si>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</si>
  <si>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</si>
  <si>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</si>
  <si>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</si>
  <si>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</si>
  <si>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</si>
  <si>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</si>
  <si>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</si>
  <si>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</si>
  <si>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</si>
  <si>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</si>
  <si>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</si>
  <si>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</si>
  <si>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</si>
  <si>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</si>
  <si>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</si>
  <si>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</si>
  <si>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</si>
  <si>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</si>
  <si>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</si>
  <si>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</si>
  <si>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</si>
  <si>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</si>
  <si>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</si>
  <si>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</si>
  <si>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</si>
  <si>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</si>
  <si>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</si>
  <si>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</si>
  <si>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</si>
  <si>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</si>
  <si>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</si>
  <si>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</si>
  <si>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</si>
  <si>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</si>
  <si>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</si>
  <si>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</si>
  <si>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</si>
  <si>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</si>
  <si>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</si>
  <si>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</si>
  <si>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</si>
  <si>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</si>
  <si>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</si>
  <si>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</si>
  <si>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</si>
  <si>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</si>
  <si>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</si>
  <si>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</si>
  <si>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</si>
  <si>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</si>
  <si>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</si>
  <si>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</si>
  <si>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</si>
  <si>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</si>
  <si>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</si>
  <si>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</si>
  <si>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</si>
  <si>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</si>
  <si>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</si>
  <si>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</si>
  <si>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</si>
  <si>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</si>
  <si>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</si>
  <si>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</si>
  <si>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</si>
  <si>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</si>
  <si>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</si>
  <si>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</si>
  <si>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</si>
  <si>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</si>
  <si>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</si>
  <si>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</si>
  <si>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</si>
  <si>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</si>
  <si>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</si>
  <si>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</si>
  <si>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</si>
  <si>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</si>
  <si>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</si>
  <si>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</si>
  <si>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</si>
  <si>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</si>
  <si>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</si>
  <si>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</si>
  <si>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</si>
  <si>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</si>
  <si>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</si>
  <si>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</si>
  <si>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</si>
  <si>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</si>
  <si>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</si>
  <si>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</si>
  <si>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</si>
  <si>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</si>
  <si>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</si>
  <si>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</si>
  <si>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</si>
  <si>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</si>
  <si>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</si>
  <si>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</si>
  <si>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</si>
  <si>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</si>
  <si>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</si>
  <si>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</si>
  <si>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</si>
  <si>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</si>
  <si>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</si>
  <si>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</si>
  <si>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</si>
  <si>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</si>
  <si>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</si>
  <si>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</si>
  <si>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</si>
  <si>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</si>
  <si>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</si>
  <si>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</si>
  <si>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</si>
  <si>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</si>
  <si>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</si>
  <si>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</si>
  <si>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</si>
  <si>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</si>
  <si>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</si>
  <si>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</si>
  <si>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</si>
  <si>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</si>
  <si>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</si>
  <si>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</si>
  <si>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</si>
  <si>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</si>
  <si>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</si>
  <si>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</si>
  <si>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</si>
  <si>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</si>
  <si>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</si>
  <si>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</si>
  <si>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</si>
  <si>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</si>
  <si>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</si>
  <si>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</si>
  <si>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</si>
  <si>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</si>
  <si>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</si>
  <si>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</si>
  <si>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</si>
  <si>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</si>
  <si>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</si>
  <si>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</si>
  <si>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</si>
  <si>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</si>
  <si>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</si>
  <si>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</si>
  <si>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</si>
  <si>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</si>
  <si>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</si>
  <si>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</si>
  <si>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</si>
  <si>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</si>
  <si>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</si>
  <si>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</si>
  <si>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</si>
  <si>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</si>
  <si>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</si>
  <si>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</si>
  <si>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</si>
  <si>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</si>
  <si>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</si>
  <si>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</si>
  <si>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</si>
  <si>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</si>
  <si>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</si>
  <si>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</si>
  <si>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</si>
  <si>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</si>
  <si>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</si>
  <si>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</si>
  <si>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</si>
  <si>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</si>
  <si>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</si>
  <si>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</si>
  <si>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</si>
  <si>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</si>
  <si>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</si>
  <si>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</si>
  <si>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</si>
  <si>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</si>
  <si>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</si>
  <si>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</si>
  <si>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</si>
  <si>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</si>
  <si>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</si>
  <si>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</si>
  <si>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</si>
  <si>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</si>
  <si>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</si>
  <si>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</si>
  <si>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</si>
  <si>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</si>
  <si>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</si>
  <si>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</si>
  <si>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</si>
  <si>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</si>
  <si>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</si>
  <si>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</si>
  <si>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</si>
  <si>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</si>
  <si>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</si>
  <si>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</si>
  <si>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</si>
  <si>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</si>
  <si>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</si>
  <si>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</si>
  <si>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</si>
  <si>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</si>
  <si>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</si>
  <si>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</si>
  <si>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</si>
  <si>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</si>
  <si>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</si>
  <si>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</si>
  <si>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</si>
  <si>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</si>
  <si>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</si>
  <si>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</si>
  <si>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</si>
  <si>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</si>
  <si>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</si>
  <si>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</si>
  <si>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</si>
  <si>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</si>
  <si>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</si>
  <si>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</si>
  <si>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</si>
  <si>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</si>
  <si>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</si>
  <si>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</si>
  <si>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</si>
  <si>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</si>
  <si>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</si>
  <si>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</si>
  <si>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</si>
  <si>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</si>
  <si>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</si>
  <si>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</si>
  <si>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</si>
  <si>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</si>
  <si>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</si>
  <si>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</si>
  <si>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</si>
  <si>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</si>
  <si>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</si>
  <si>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</si>
  <si>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</si>
  <si>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</si>
  <si>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</si>
  <si>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</si>
  <si>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</si>
  <si>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</si>
  <si>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</si>
  <si>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</si>
  <si>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</si>
  <si>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</si>
  <si>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</si>
  <si>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</si>
  <si>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</si>
  <si>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</si>
  <si>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</si>
  <si>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</si>
  <si>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</si>
  <si>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</si>
  <si>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</si>
  <si>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</si>
  <si>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</si>
  <si>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</si>
  <si>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</si>
  <si>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</si>
  <si>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</si>
  <si>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</si>
  <si>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</si>
  <si>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</si>
  <si>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</si>
  <si>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</si>
  <si>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</si>
  <si>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</si>
  <si>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</si>
  <si>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</si>
  <si>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</si>
  <si>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</si>
  <si>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</si>
  <si>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</si>
  <si>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</si>
  <si>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</si>
  <si>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</si>
  <si>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</si>
  <si>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</si>
  <si>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</si>
  <si>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</si>
  <si>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</si>
  <si>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</si>
  <si>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</si>
  <si>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</si>
  <si>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</si>
  <si>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</si>
  <si>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</si>
  <si>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</si>
  <si>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</si>
  <si>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</si>
  <si>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</si>
  <si>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</si>
  <si>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</si>
  <si>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</si>
  <si>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</si>
  <si>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</si>
  <si>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</si>
  <si>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</si>
  <si>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</si>
  <si>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</si>
  <si>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</si>
  <si>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</si>
  <si>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</si>
  <si>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</si>
  <si>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</si>
  <si>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</si>
  <si>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</si>
  <si>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</si>
  <si>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</si>
  <si>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</si>
  <si>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</si>
  <si>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</si>
  <si>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</si>
  <si>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</si>
  <si>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</si>
  <si>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</si>
  <si>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</si>
  <si>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</si>
  <si>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</si>
  <si>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</si>
  <si>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</si>
  <si>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</si>
  <si>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</si>
  <si>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</si>
  <si>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</si>
  <si>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</si>
  <si>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</si>
  <si>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</si>
  <si>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</si>
  <si>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</si>
  <si>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</si>
  <si>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</si>
  <si>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</si>
  <si>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</si>
  <si>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</si>
  <si>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</si>
  <si>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</si>
  <si>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</si>
  <si>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</si>
  <si>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</si>
  <si>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</si>
  <si>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</si>
  <si>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</si>
  <si>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</si>
  <si>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</si>
  <si>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</si>
  <si>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</si>
  <si>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</si>
  <si>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</si>
  <si>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</si>
  <si>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</si>
  <si>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</si>
  <si>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</si>
  <si>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</si>
  <si>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</si>
  <si>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</si>
  <si>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</si>
  <si>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</si>
  <si>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</si>
  <si>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</si>
  <si>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</si>
  <si>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</si>
  <si>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</si>
  <si>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</si>
  <si>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</si>
  <si>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</si>
  <si>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</si>
  <si>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</si>
  <si>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</si>
  <si>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</si>
  <si>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</si>
  <si>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</si>
  <si>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</si>
  <si>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</si>
  <si>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</si>
  <si>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</si>
  <si>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</si>
  <si>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</si>
  <si>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</si>
  <si>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</si>
  <si>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</si>
  <si>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</si>
  <si>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</si>
  <si>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</si>
  <si>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</si>
  <si>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</si>
  <si>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</si>
  <si>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</si>
  <si>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</si>
  <si>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</si>
  <si>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</si>
  <si>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</si>
  <si>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</si>
  <si>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</si>
  <si>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</si>
  <si>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</si>
  <si>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</si>
  <si>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</si>
  <si>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</si>
  <si>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</si>
  <si>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</si>
  <si>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</si>
  <si>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</si>
  <si>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</si>
  <si>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</si>
  <si>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</si>
  <si>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</si>
  <si>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</si>
  <si>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</si>
  <si>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</si>
  <si>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</si>
  <si>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</si>
  <si>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</si>
  <si>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</si>
  <si>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</si>
  <si>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</si>
  <si>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</si>
  <si>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</si>
  <si>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</si>
  <si>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</si>
  <si>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</si>
  <si>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</si>
  <si>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</si>
  <si>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</si>
  <si>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</si>
  <si>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</si>
  <si>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</si>
  <si>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</si>
  <si>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</si>
  <si>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</si>
  <si>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</si>
  <si>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</si>
  <si>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</si>
  <si>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</si>
  <si>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</si>
  <si>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</si>
  <si>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</si>
  <si>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</si>
  <si>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</si>
  <si>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</si>
  <si>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</si>
  <si>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</si>
  <si>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</si>
  <si>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</si>
  <si>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</si>
  <si>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</si>
  <si>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</si>
  <si>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</si>
  <si>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</si>
  <si>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</si>
  <si>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</si>
  <si>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</si>
  <si>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</si>
  <si>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</si>
  <si>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</si>
  <si>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</si>
  <si>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</si>
  <si>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</si>
  <si>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</si>
  <si>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</si>
  <si>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</si>
  <si>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</si>
  <si>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</si>
  <si>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</si>
  <si>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</si>
  <si>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</si>
  <si>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</si>
  <si>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</si>
  <si>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</si>
  <si>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</si>
  <si>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</si>
  <si>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</si>
  <si>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</si>
  <si>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</si>
  <si>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</si>
  <si>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</si>
  <si>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</si>
  <si>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</si>
  <si>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</si>
  <si>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</si>
  <si>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</si>
  <si>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</si>
  <si>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</si>
  <si>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</si>
  <si>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</si>
  <si>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</si>
  <si>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</si>
  <si>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</si>
  <si>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</si>
  <si>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</si>
  <si>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</si>
  <si>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</si>
  <si>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</si>
  <si>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</si>
  <si>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</si>
  <si>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</si>
  <si>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</si>
  <si>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</si>
  <si>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</si>
  <si>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</si>
  <si>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</si>
  <si>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</si>
  <si>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</si>
  <si>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</si>
  <si>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</si>
  <si>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</si>
  <si>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</si>
  <si>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</si>
  <si>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</si>
  <si>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</si>
  <si>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</si>
  <si>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</si>
  <si>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</si>
  <si>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</si>
  <si>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</si>
  <si>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</si>
  <si>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</si>
  <si>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</si>
  <si>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</si>
  <si>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</si>
  <si>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</si>
  <si>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</si>
  <si>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</si>
  <si>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</si>
  <si>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</si>
  <si>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</si>
  <si>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</si>
  <si>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</si>
  <si>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</si>
  <si>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</si>
  <si>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</si>
  <si>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</si>
  <si>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</si>
  <si>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</si>
  <si>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</si>
  <si>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</si>
  <si>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</si>
  <si>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</si>
  <si>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</si>
  <si>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</si>
  <si>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</si>
  <si>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</si>
  <si>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</si>
  <si>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</si>
  <si>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</si>
  <si>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</si>
  <si>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</si>
  <si>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</si>
  <si>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</si>
  <si>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</si>
  <si>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</si>
  <si>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</si>
  <si>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</si>
  <si>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</si>
  <si>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</si>
  <si>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</si>
  <si>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</si>
  <si>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</si>
  <si>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</si>
  <si>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</si>
  <si>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</si>
  <si>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</si>
  <si>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</si>
  <si>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</si>
  <si>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</si>
  <si>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</si>
  <si>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</si>
  <si>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</si>
  <si>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</si>
  <si>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</si>
  <si>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</si>
  <si>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</si>
  <si>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</si>
  <si>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</si>
  <si>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</si>
  <si>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</si>
  <si>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</si>
  <si>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</si>
  <si>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</si>
  <si>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</si>
  <si>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</si>
  <si>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</si>
  <si>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</si>
  <si>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</si>
  <si>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</si>
  <si>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</si>
  <si>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</si>
  <si>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</si>
  <si>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</si>
  <si>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</si>
  <si>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</si>
  <si>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</si>
  <si>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</si>
  <si>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</si>
  <si>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</si>
  <si>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</si>
  <si>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</si>
  <si>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</si>
  <si>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</si>
  <si>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</si>
  <si>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</si>
  <si>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</si>
  <si>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</si>
  <si>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</si>
  <si>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</si>
  <si>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</si>
  <si>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</si>
  <si>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</si>
  <si>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</si>
  <si>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</si>
  <si>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</si>
  <si>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</si>
  <si>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</si>
  <si>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</si>
  <si>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</si>
  <si>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</si>
  <si>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</si>
  <si>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</si>
  <si>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</si>
  <si>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</si>
  <si>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</si>
  <si>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</si>
  <si>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</si>
  <si>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</si>
  <si>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</si>
  <si>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</si>
  <si>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</si>
  <si>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</si>
  <si>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</si>
  <si>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</si>
  <si>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</si>
  <si>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</si>
  <si>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</si>
  <si>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</si>
  <si>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</si>
  <si>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</si>
  <si>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</si>
  <si>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</si>
  <si>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</si>
  <si>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</si>
  <si>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</si>
  <si>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</si>
  <si>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</si>
  <si>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</si>
  <si>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</si>
  <si>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</si>
  <si>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</si>
  <si>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</si>
  <si>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</si>
  <si>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</si>
  <si>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</si>
  <si>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</si>
  <si>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</si>
  <si>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</si>
  <si>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</si>
  <si>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</si>
  <si>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</si>
  <si>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</si>
  <si>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</si>
  <si>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</si>
  <si>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</si>
  <si>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</si>
  <si>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</si>
  <si>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</si>
  <si>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</si>
  <si>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</si>
  <si>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</si>
  <si>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</si>
  <si>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</si>
  <si>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</si>
  <si>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</si>
  <si>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</si>
  <si>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</si>
  <si>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</si>
  <si>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</si>
  <si>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</si>
  <si>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</si>
  <si>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</si>
  <si>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</si>
  <si>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</si>
  <si>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</si>
  <si>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</si>
  <si>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</si>
  <si>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</si>
  <si>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</si>
  <si>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</si>
  <si>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</si>
  <si>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</si>
  <si>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</si>
  <si>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</si>
  <si>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</si>
  <si>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</si>
  <si>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</si>
  <si>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</si>
  <si>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</si>
  <si>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</si>
  <si>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</si>
  <si>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</si>
  <si>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</si>
  <si>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</si>
  <si>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</si>
  <si>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</si>
  <si>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</si>
  <si>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</si>
  <si>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</si>
  <si>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</si>
  <si>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</si>
  <si>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</si>
  <si>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</si>
  <si>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</si>
  <si>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</si>
  <si>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</si>
  <si>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</si>
  <si>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</si>
  <si>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</si>
  <si>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</si>
  <si>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</si>
  <si>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</si>
  <si>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</si>
  <si>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</si>
  <si>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</si>
  <si>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</si>
  <si>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</si>
  <si>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</si>
  <si>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</si>
  <si>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</si>
  <si>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</si>
  <si>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</si>
  <si>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</si>
  <si>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</si>
  <si>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</si>
  <si>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</si>
  <si>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</si>
  <si>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</si>
  <si>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</si>
  <si>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</si>
  <si>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</si>
  <si>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</si>
  <si>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</si>
  <si>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</si>
  <si>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</si>
  <si>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</si>
  <si>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</si>
  <si>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</si>
  <si>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</si>
  <si>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</si>
  <si>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</si>
  <si>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</si>
  <si>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</si>
  <si>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</si>
  <si>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</si>
  <si>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</si>
  <si>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</si>
  <si>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</si>
  <si>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</si>
  <si>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</si>
  <si>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</si>
  <si>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</si>
  <si>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</si>
  <si>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</si>
  <si>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</si>
  <si>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</si>
  <si>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</si>
  <si>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</si>
  <si>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</si>
  <si>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</si>
  <si>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</si>
  <si>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</si>
  <si>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</si>
  <si>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</si>
  <si>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</si>
  <si>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</si>
  <si>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</si>
  <si>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</si>
  <si>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</si>
  <si>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</si>
  <si>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</si>
  <si>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</si>
  <si>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</si>
  <si>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</si>
  <si>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</si>
  <si>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</si>
  <si>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</si>
  <si>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</si>
  <si>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</si>
  <si>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</si>
  <si>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</si>
  <si>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</si>
  <si>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</si>
  <si>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</si>
  <si>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</si>
  <si>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</si>
  <si>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</si>
  <si>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</si>
  <si>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</si>
  <si>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</si>
  <si>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</si>
  <si>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</si>
  <si>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</si>
  <si>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</si>
  <si>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</si>
  <si>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</si>
  <si>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</si>
  <si>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</si>
  <si>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</si>
  <si>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</si>
  <si>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</si>
  <si>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</si>
  <si>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</si>
  <si>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</si>
  <si>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</si>
  <si>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</si>
  <si>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</si>
  <si>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</si>
  <si>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</si>
  <si>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</si>
  <si>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</si>
  <si>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</si>
  <si>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</si>
  <si>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</si>
  <si>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</si>
  <si>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</si>
  <si>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</si>
  <si>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</si>
  <si>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</si>
  <si>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</si>
  <si>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</si>
  <si>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</si>
  <si>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</si>
  <si>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</si>
  <si>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</si>
  <si>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</si>
  <si>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</si>
  <si>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</si>
  <si>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</si>
  <si>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</si>
  <si>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</si>
  <si>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</si>
  <si>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</si>
  <si>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</si>
  <si>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</si>
  <si>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</si>
  <si>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</si>
  <si>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</si>
  <si>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</si>
  <si>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</si>
  <si>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</si>
  <si>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</si>
  <si>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</si>
  <si>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</si>
  <si>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</si>
  <si>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</si>
  <si>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</si>
  <si>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</si>
  <si>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</si>
  <si>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</si>
  <si>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</si>
  <si>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</si>
  <si>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</si>
  <si>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</si>
  <si>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</si>
  <si>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</si>
  <si>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</si>
  <si>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</si>
  <si>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</si>
  <si>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</si>
  <si>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</si>
  <si>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</si>
  <si>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</si>
  <si>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</si>
  <si>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</si>
  <si>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</si>
  <si>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</si>
  <si>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</si>
  <si>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</si>
  <si>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</si>
  <si>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</si>
  <si>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</si>
  <si>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</si>
  <si>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</si>
  <si>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</si>
  <si>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</si>
  <si>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</si>
  <si>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</si>
  <si>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</si>
  <si>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</si>
  <si>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</si>
  <si>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</si>
  <si>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</si>
  <si>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</si>
  <si>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</si>
  <si>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</si>
  <si>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</si>
  <si>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</si>
  <si>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</si>
  <si>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</si>
  <si>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</si>
  <si>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</si>
  <si>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</si>
  <si>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</si>
  <si>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</si>
  <si>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</si>
  <si>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</si>
  <si>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</si>
  <si>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</si>
  <si>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</si>
  <si>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</si>
  <si>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</si>
  <si>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</si>
  <si>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</si>
  <si>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</si>
  <si>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</si>
  <si>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</si>
  <si>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</si>
  <si>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</si>
  <si>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</si>
  <si>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</si>
  <si>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</si>
  <si>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</si>
  <si>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</si>
  <si>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</si>
  <si>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</si>
  <si>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</si>
  <si>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</si>
  <si>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</si>
  <si>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</si>
  <si>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</si>
  <si>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</si>
  <si>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</si>
  <si>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</si>
  <si>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</si>
  <si>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</si>
  <si>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</si>
  <si>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</si>
  <si>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</si>
  <si>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</si>
  <si>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</si>
  <si>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</si>
  <si>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</si>
  <si>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</si>
  <si>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</si>
  <si>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</si>
  <si>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</si>
  <si>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</si>
  <si>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</si>
  <si>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</si>
  <si>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</si>
  <si>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</si>
  <si>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</si>
  <si>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</si>
  <si>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</si>
  <si>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</si>
  <si>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</si>
  <si>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</si>
  <si>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</si>
  <si>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</si>
  <si>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</si>
  <si>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</si>
  <si>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</si>
  <si>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</si>
  <si>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</si>
  <si>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</si>
  <si>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</si>
  <si>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</si>
  <si>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</si>
  <si>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</si>
  <si>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</si>
  <si>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</si>
  <si>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</si>
  <si>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</si>
  <si>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</si>
  <si>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</si>
  <si>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</si>
  <si>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</si>
  <si>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</si>
  <si>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</si>
  <si>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</si>
  <si>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</si>
  <si>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</si>
  <si>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</si>
  <si>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</si>
  <si>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</si>
  <si>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</si>
  <si>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</si>
  <si>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</si>
  <si>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</si>
  <si>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</si>
  <si>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</si>
  <si>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</si>
  <si>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</si>
  <si>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</si>
  <si>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</si>
  <si>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</si>
  <si>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</si>
  <si>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</si>
  <si>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</si>
  <si>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</si>
  <si>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</si>
  <si>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</si>
  <si>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</si>
  <si>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</si>
  <si>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</si>
  <si>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</si>
  <si>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</si>
  <si>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</si>
  <si>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</si>
  <si>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</si>
  <si>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</si>
  <si>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</si>
  <si>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</si>
  <si>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</si>
  <si>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</si>
  <si>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</si>
  <si>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</si>
  <si>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</si>
  <si>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</si>
  <si>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</si>
  <si>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</si>
  <si>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</si>
  <si>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</si>
  <si>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</si>
  <si>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</si>
  <si>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</si>
  <si>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</si>
  <si>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</si>
  <si>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</si>
  <si>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</si>
  <si>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</si>
  <si>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</si>
  <si>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</si>
  <si>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</si>
  <si>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</si>
  <si>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</si>
  <si>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</si>
  <si>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</si>
  <si>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</si>
  <si>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</si>
  <si>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</si>
  <si>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</si>
  <si>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</si>
  <si>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</si>
  <si>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</si>
  <si>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</si>
  <si>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</si>
  <si>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</si>
  <si>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</si>
  <si>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</si>
  <si>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</si>
  <si>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</si>
  <si>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</si>
  <si>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</si>
  <si>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</si>
  <si>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</si>
  <si>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</si>
  <si>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</si>
  <si>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</si>
  <si>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</si>
  <si>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</si>
  <si>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</si>
  <si>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</si>
  <si>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</si>
  <si>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</si>
  <si>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</si>
  <si>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</si>
  <si>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</si>
  <si>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</si>
  <si>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</si>
  <si>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</si>
  <si>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</si>
  <si>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</si>
  <si>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</si>
  <si>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</si>
  <si>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</si>
  <si>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</si>
  <si>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</si>
  <si>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</si>
  <si>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</si>
  <si>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</si>
  <si>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</si>
  <si>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</si>
  <si>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</si>
  <si>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</si>
  <si>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</si>
  <si>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</si>
  <si>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</si>
  <si>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</si>
  <si>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</si>
  <si>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</si>
  <si>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</si>
  <si>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</si>
  <si>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</si>
  <si>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</si>
  <si>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</si>
  <si>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</si>
  <si>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</si>
  <si>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</si>
  <si>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</si>
  <si>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</si>
  <si>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</si>
  <si>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</si>
  <si>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</si>
  <si>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</si>
  <si>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</si>
  <si>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</si>
  <si>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</si>
  <si>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</si>
  <si>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</si>
  <si>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</si>
  <si>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</si>
  <si>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</si>
  <si>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</si>
  <si>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</si>
  <si>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</si>
  <si>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</si>
  <si>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</si>
  <si>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</si>
  <si>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</si>
  <si>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</si>
  <si>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</si>
  <si>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</si>
  <si>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</si>
  <si>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</si>
  <si>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</si>
  <si>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</si>
  <si>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</si>
  <si>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</si>
  <si>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</si>
  <si>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</si>
  <si>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</si>
  <si>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</si>
  <si>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</si>
  <si>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</si>
  <si>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</si>
  <si>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</si>
  <si>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</si>
  <si>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</si>
  <si>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</si>
  <si>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</si>
  <si>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</si>
  <si>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</si>
  <si>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</si>
  <si>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</si>
  <si>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</si>
  <si>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</si>
  <si>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</si>
  <si>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</si>
  <si>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</si>
  <si>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</si>
  <si>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</si>
  <si>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</si>
  <si>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</si>
  <si>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</si>
  <si>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</si>
  <si>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</si>
  <si>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</si>
  <si>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</si>
  <si>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</si>
  <si>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</si>
  <si>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</si>
  <si>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</si>
  <si>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</si>
  <si>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</si>
  <si>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</si>
  <si>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</si>
  <si>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</si>
  <si>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</si>
  <si>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</si>
  <si>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</si>
  <si>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</si>
  <si>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</si>
  <si>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</si>
  <si>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</si>
  <si>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</si>
  <si>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</si>
  <si>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</si>
  <si>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</si>
  <si>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</si>
  <si>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</si>
  <si>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</si>
  <si>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</si>
  <si>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</si>
  <si>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</si>
  <si>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</si>
  <si>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</si>
  <si>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</si>
  <si>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</si>
  <si>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</si>
  <si>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</si>
  <si>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</si>
  <si>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</si>
  <si>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</si>
  <si>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</si>
  <si>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</si>
  <si>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</si>
  <si>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</si>
  <si>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</si>
  <si>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</si>
  <si>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</si>
  <si>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</si>
  <si>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</si>
  <si>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</si>
  <si>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</si>
  <si>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</si>
  <si>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</si>
  <si>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</si>
  <si>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</si>
  <si>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</si>
  <si>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</si>
  <si>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</si>
  <si>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</si>
  <si>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</si>
  <si>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</si>
  <si>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</si>
  <si>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</si>
  <si>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</si>
  <si>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</si>
  <si>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</si>
  <si>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</si>
  <si>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</si>
  <si>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</si>
  <si>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</si>
  <si>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</si>
  <si>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</si>
  <si>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</si>
  <si>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</si>
  <si>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</si>
  <si>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</si>
  <si>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</si>
  <si>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</si>
  <si>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</si>
  <si>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</si>
  <si>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</si>
  <si>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</si>
  <si>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</si>
  <si>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</si>
  <si>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</si>
  <si>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</si>
  <si>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</si>
  <si>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</si>
  <si>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</si>
  <si>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</si>
  <si>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</si>
  <si>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</si>
  <si>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</si>
  <si>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</si>
  <si>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</si>
  <si>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</si>
  <si>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</si>
  <si>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</si>
  <si>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</si>
  <si>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</si>
  <si>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</si>
  <si>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</si>
  <si>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</si>
  <si>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</si>
  <si>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</si>
  <si>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</si>
  <si>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</si>
  <si>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</si>
  <si>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</si>
  <si>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</si>
  <si>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</si>
  <si>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</si>
  <si>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</si>
  <si>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</si>
  <si>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</si>
  <si>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</si>
  <si>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</si>
  <si>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</si>
  <si>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</si>
  <si>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</si>
  <si>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</si>
  <si>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</si>
  <si>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</si>
  <si>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</si>
  <si>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</si>
  <si>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</si>
  <si>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</si>
  <si>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</si>
  <si>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</si>
  <si>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</si>
  <si>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</si>
  <si>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</si>
  <si>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</si>
  <si>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</si>
  <si>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</si>
  <si>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</si>
  <si>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</si>
  <si>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</si>
  <si>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</si>
  <si>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</si>
  <si>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</si>
  <si>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</si>
  <si>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</si>
  <si>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</si>
  <si>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</si>
  <si>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</si>
  <si>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</si>
  <si>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</si>
  <si>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</si>
  <si>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</si>
  <si>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</si>
  <si>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</si>
  <si>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</si>
  <si>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</si>
  <si>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</si>
  <si>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</si>
  <si>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</si>
  <si>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</si>
  <si>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</si>
  <si>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</si>
  <si>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</si>
  <si>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</si>
  <si>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</si>
  <si>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</si>
  <si>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</si>
  <si>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</si>
  <si>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</si>
  <si>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</si>
  <si>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</si>
  <si>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</si>
  <si>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</si>
  <si>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</si>
  <si>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</si>
  <si>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</si>
  <si>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</si>
  <si>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</si>
  <si>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</si>
  <si>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</si>
  <si>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</si>
  <si>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</si>
  <si>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</si>
  <si>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</si>
  <si>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</si>
  <si>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</si>
  <si>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</si>
  <si>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</si>
  <si>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</si>
  <si>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</si>
  <si>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</si>
  <si>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</si>
  <si>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</si>
  <si>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</si>
  <si>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</si>
  <si>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</si>
  <si>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</si>
  <si>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</si>
  <si>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</si>
  <si>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</si>
  <si>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</si>
  <si>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</si>
  <si>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</si>
  <si>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</si>
  <si>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</si>
  <si>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</si>
  <si>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</si>
  <si>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</si>
  <si>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</si>
  <si>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</si>
  <si>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</si>
  <si>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</si>
  <si>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</si>
  <si>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</si>
  <si>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</si>
  <si>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</si>
  <si>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</si>
  <si>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</si>
  <si>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</si>
  <si>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</si>
  <si>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</si>
  <si>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</si>
  <si>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</si>
  <si>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</si>
  <si>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</si>
  <si>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</si>
  <si>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</si>
  <si>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</si>
  <si>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</si>
  <si>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</si>
  <si>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</si>
  <si>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</si>
  <si>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</si>
  <si>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</si>
  <si>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</si>
  <si>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</si>
  <si>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</si>
  <si>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</si>
  <si>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</si>
  <si>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</si>
  <si>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</si>
  <si>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</si>
  <si>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</si>
  <si>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</si>
  <si>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</si>
  <si>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</si>
  <si>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</si>
  <si>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</si>
  <si>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</si>
  <si>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</si>
  <si>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</si>
  <si>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</si>
  <si>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</si>
  <si>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</si>
  <si>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</si>
  <si>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</si>
  <si>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</si>
  <si>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</si>
  <si>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</si>
  <si>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</si>
  <si>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</si>
  <si>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</si>
  <si>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</si>
  <si>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</si>
  <si>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</si>
  <si>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</si>
  <si>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</si>
  <si>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</si>
  <si>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</si>
  <si>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</si>
  <si>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</si>
  <si>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</si>
  <si>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</si>
  <si>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</si>
  <si>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</si>
  <si>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</si>
  <si>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</si>
  <si>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</si>
  <si>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</si>
  <si>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</si>
  <si>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</si>
  <si>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</si>
  <si>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</si>
  <si>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</si>
  <si>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</si>
  <si>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</si>
  <si>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</si>
  <si>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</si>
  <si>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</si>
  <si>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</si>
  <si>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</si>
  <si>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</si>
  <si>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</si>
  <si>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</si>
  <si>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</si>
  <si>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</si>
  <si>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</si>
  <si>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</si>
  <si>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</si>
  <si>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</si>
  <si>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</si>
  <si>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</si>
  <si>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</si>
  <si>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</si>
  <si>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</si>
  <si>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</si>
  <si>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</si>
  <si>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</si>
  <si>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</si>
  <si>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</si>
  <si>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</si>
  <si>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</si>
  <si>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</si>
  <si>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</si>
  <si>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</si>
  <si>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</si>
  <si>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</si>
  <si>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</si>
  <si>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</si>
  <si>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</si>
  <si>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</si>
  <si>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</si>
  <si>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</si>
  <si>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</si>
  <si>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</si>
  <si>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</si>
  <si>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</si>
  <si>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</si>
  <si>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</si>
  <si>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</si>
  <si>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</si>
  <si>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</si>
  <si>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</si>
  <si>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</si>
  <si>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</si>
  <si>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</si>
  <si>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</si>
  <si>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</si>
  <si>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</si>
  <si>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</si>
  <si>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</si>
  <si>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</si>
  <si>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</si>
  <si>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</si>
  <si>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</si>
  <si>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</si>
  <si>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</si>
  <si>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</si>
  <si>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</si>
  <si>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</si>
  <si>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</si>
  <si>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</si>
  <si>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</si>
  <si>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</si>
  <si>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</si>
  <si>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</si>
  <si>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</si>
  <si>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</si>
  <si>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</si>
  <si>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</si>
  <si>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</si>
  <si>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</si>
  <si>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</si>
  <si>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</si>
  <si>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</si>
  <si>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</si>
  <si>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</si>
  <si>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</si>
  <si>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</si>
  <si>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</si>
  <si>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</si>
  <si>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</si>
  <si>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</si>
  <si>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</si>
  <si>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</si>
  <si>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</si>
  <si>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</si>
  <si>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</si>
  <si>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</si>
  <si>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</si>
  <si>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</si>
  <si>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</si>
  <si>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</si>
  <si>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</si>
  <si>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</si>
  <si>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</si>
  <si>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</si>
  <si>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</si>
  <si>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</si>
  <si>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</si>
  <si>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</si>
  <si>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</si>
  <si>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</si>
  <si>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</si>
  <si>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</si>
  <si>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</si>
  <si>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</si>
  <si>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</si>
  <si>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</si>
  <si>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</si>
  <si>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</si>
  <si>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</si>
  <si>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</si>
  <si>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</si>
  <si>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</si>
  <si>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</si>
  <si>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</si>
  <si>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</si>
  <si>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</si>
  <si>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</si>
  <si>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</si>
  <si>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</si>
  <si>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</si>
  <si>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</si>
  <si>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</si>
  <si>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</si>
  <si>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</si>
  <si>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</si>
  <si>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</si>
  <si>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</si>
  <si>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</si>
  <si>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</si>
  <si>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</si>
  <si>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</si>
  <si>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</si>
  <si>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</si>
  <si>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</si>
  <si>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</si>
  <si>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</si>
  <si>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</si>
  <si>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</si>
  <si>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</si>
  <si>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</si>
  <si>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</si>
  <si>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</si>
  <si>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</si>
  <si>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</si>
  <si>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</si>
  <si>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</si>
  <si>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</si>
  <si>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</si>
  <si>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</si>
  <si>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</si>
  <si>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</si>
  <si>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</si>
  <si>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</si>
  <si>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</si>
  <si>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</si>
  <si>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</si>
  <si>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</si>
  <si>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</si>
  <si>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</si>
  <si>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</si>
  <si>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</si>
  <si>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</si>
  <si>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</si>
  <si>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</si>
  <si>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</si>
  <si>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</si>
  <si>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</si>
  <si>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</si>
  <si>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</si>
  <si>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</si>
  <si>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</si>
  <si>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</si>
  <si>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</si>
  <si>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</si>
  <si>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</si>
  <si>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</si>
  <si>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</si>
  <si>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</si>
  <si>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</si>
  <si>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</si>
  <si>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</si>
  <si>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</si>
  <si>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</si>
  <si>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</si>
  <si>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</si>
  <si>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</si>
  <si>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</si>
  <si>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</si>
  <si>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</si>
  <si>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</si>
  <si>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</si>
  <si>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</si>
  <si>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</si>
  <si>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</si>
  <si>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</si>
  <si>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</si>
  <si>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</si>
  <si>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</si>
  <si>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</si>
  <si>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</si>
  <si>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</si>
  <si>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</si>
  <si>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</si>
  <si>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</si>
  <si>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</si>
  <si>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</si>
  <si>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</si>
  <si>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</si>
  <si>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</si>
  <si>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</si>
  <si>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</si>
  <si>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</si>
  <si>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</si>
  <si>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</si>
  <si>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</si>
  <si>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</si>
  <si>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</si>
  <si>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</si>
  <si>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</si>
  <si>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</si>
  <si>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</si>
  <si>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</si>
  <si>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</si>
  <si>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</si>
  <si>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</si>
  <si>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</si>
  <si>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</si>
  <si>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</si>
  <si>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</si>
  <si>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</si>
  <si>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</si>
  <si>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</si>
  <si>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</si>
  <si>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</si>
  <si>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</si>
  <si>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</si>
  <si>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</si>
  <si>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</si>
  <si>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</si>
  <si>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</si>
  <si>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</si>
  <si>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</si>
  <si>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</si>
  <si>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</si>
  <si>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</si>
  <si>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</si>
  <si>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</si>
  <si>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</si>
  <si>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</si>
  <si>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</si>
  <si>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</si>
  <si>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</si>
  <si>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</si>
  <si>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</si>
  <si>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</si>
  <si>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</si>
  <si>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</si>
  <si>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</si>
  <si>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</si>
  <si>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</si>
  <si>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</si>
  <si>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</si>
  <si>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</si>
  <si>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</si>
  <si>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</si>
  <si>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</si>
  <si>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</si>
  <si>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</si>
  <si>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</si>
  <si>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</si>
  <si>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</si>
  <si>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</si>
  <si>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</si>
  <si>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</si>
  <si>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</si>
  <si>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</si>
  <si>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</si>
  <si>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</si>
  <si>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</si>
  <si>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</si>
  <si>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</si>
  <si>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</si>
  <si>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</si>
  <si>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</si>
  <si>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</si>
  <si>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</si>
  <si>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</si>
  <si>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</si>
  <si>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</si>
  <si>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</si>
  <si>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</si>
  <si>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</si>
  <si>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</si>
  <si>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</si>
  <si>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</si>
  <si>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</si>
  <si>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</si>
  <si>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</si>
  <si>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</si>
  <si>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</si>
  <si>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</si>
  <si>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</si>
  <si>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</si>
  <si>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</si>
  <si>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</si>
  <si>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</si>
  <si>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</si>
  <si>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</si>
  <si>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</si>
  <si>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</si>
  <si>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</si>
  <si>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</si>
  <si>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</si>
  <si>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</si>
  <si>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</si>
  <si>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</si>
  <si>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</si>
  <si>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</si>
  <si>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</si>
  <si>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</si>
  <si>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</si>
  <si>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</si>
  <si>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</si>
  <si>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</si>
  <si>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</si>
  <si>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</si>
  <si>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</si>
  <si>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</si>
  <si>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</si>
  <si>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</si>
  <si>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</si>
  <si>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</si>
  <si>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</si>
  <si>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</si>
  <si>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</si>
  <si>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</si>
  <si>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</si>
  <si>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</si>
  <si>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</si>
  <si>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</si>
  <si>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</si>
  <si>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</si>
  <si>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</si>
  <si>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</si>
  <si>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</si>
  <si>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</si>
  <si>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</si>
  <si>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</si>
  <si>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</si>
  <si>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</si>
  <si>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</si>
  <si>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</si>
  <si>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</si>
  <si>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</si>
  <si>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</si>
  <si>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</si>
  <si>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</si>
  <si>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</si>
  <si>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</si>
  <si>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</si>
  <si>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</si>
  <si>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</si>
  <si>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</si>
  <si>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</si>
  <si>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</si>
  <si>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</si>
  <si>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</si>
  <si>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</si>
  <si>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</si>
  <si>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</si>
  <si>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</si>
  <si>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</si>
  <si>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</si>
  <si>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</si>
  <si>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</si>
  <si>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</si>
  <si>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</si>
  <si>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</si>
  <si>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</si>
  <si>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</si>
  <si>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</si>
  <si>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</si>
  <si>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</si>
  <si>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</si>
  <si>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</si>
  <si>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</si>
  <si>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</si>
  <si>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</si>
  <si>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</si>
  <si>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</si>
  <si>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</si>
  <si>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</si>
  <si>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</si>
  <si>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</si>
  <si>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</si>
  <si>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</si>
  <si>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</si>
  <si>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</si>
  <si>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</si>
  <si>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</si>
  <si>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</si>
  <si>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</si>
  <si>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</si>
  <si>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</si>
  <si>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</si>
  <si>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</si>
  <si>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</si>
  <si>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</si>
  <si>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</si>
  <si>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</si>
  <si>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</si>
  <si>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</si>
  <si>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</si>
  <si>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</si>
  <si>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</si>
  <si>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</si>
  <si>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</si>
  <si>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</si>
  <si>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</si>
  <si>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</si>
  <si>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</si>
  <si>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</si>
  <si>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</si>
  <si>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</si>
  <si>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</si>
  <si>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</si>
  <si>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</si>
  <si>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</si>
  <si>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</si>
  <si>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</si>
  <si>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</si>
  <si>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</si>
  <si>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</si>
  <si>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</si>
  <si>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</si>
  <si>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</si>
  <si>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</si>
  <si>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</si>
  <si>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</si>
  <si>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</si>
  <si>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</si>
  <si>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</si>
  <si>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</si>
  <si>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</si>
  <si>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</si>
  <si>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</si>
  <si>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</si>
  <si>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</si>
  <si>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</si>
  <si>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</si>
  <si>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</si>
  <si>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</si>
  <si>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</si>
  <si>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</si>
  <si>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</si>
  <si>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</si>
  <si>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</si>
  <si>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</si>
  <si>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</si>
  <si>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</si>
  <si>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</si>
  <si>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</si>
  <si>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</si>
  <si>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</si>
  <si>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</si>
  <si>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</si>
  <si>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</si>
  <si>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</si>
  <si>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</si>
  <si>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</si>
  <si>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</si>
  <si>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</si>
  <si>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</si>
  <si>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</si>
  <si>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</si>
  <si>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</si>
  <si>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</si>
  <si>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</si>
  <si>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</si>
  <si>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</si>
  <si>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</si>
  <si>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</si>
  <si>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</si>
  <si>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</si>
  <si>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</si>
  <si>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</si>
  <si>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</si>
  <si>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</si>
  <si>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</si>
  <si>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</si>
  <si>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</si>
  <si>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</si>
  <si>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</si>
  <si>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</si>
  <si>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</si>
  <si>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</si>
  <si>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</si>
  <si>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</si>
  <si>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</si>
  <si>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</si>
  <si>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</si>
  <si>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</si>
  <si>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</si>
  <si>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</si>
  <si>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</si>
  <si>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</si>
  <si>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</si>
  <si>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</si>
  <si>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</si>
  <si>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</si>
  <si>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</si>
  <si>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</si>
  <si>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</si>
  <si>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</si>
  <si>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</si>
  <si>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</si>
  <si>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</si>
  <si>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</si>
  <si>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</si>
  <si>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</si>
  <si>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</si>
  <si>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</si>
  <si>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</si>
  <si>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</si>
  <si>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</si>
  <si>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</si>
  <si>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</si>
  <si>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</si>
  <si>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</si>
  <si>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</si>
  <si>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</si>
  <si>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</si>
  <si>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</si>
  <si>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</si>
  <si>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</si>
  <si>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</si>
  <si>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</si>
  <si>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</si>
  <si>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</si>
  <si>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</si>
  <si>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</si>
  <si>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</si>
  <si>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</si>
  <si>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</si>
  <si>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</si>
  <si>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</si>
  <si>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</si>
  <si>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</si>
  <si>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</si>
  <si>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</si>
  <si>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</si>
  <si>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</si>
  <si>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</si>
  <si>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</si>
  <si>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</si>
  <si>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</si>
  <si>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</si>
  <si>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</si>
  <si>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</si>
  <si>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</si>
  <si>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</si>
  <si>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</si>
  <si>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</si>
  <si>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</si>
  <si>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</si>
  <si>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</si>
  <si>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</si>
  <si>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</si>
  <si>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</si>
  <si>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</si>
  <si>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</si>
  <si>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</si>
  <si>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</si>
  <si>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</si>
  <si>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</si>
  <si>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</si>
  <si>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</si>
  <si>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</si>
  <si>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</si>
  <si>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</si>
  <si>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</si>
  <si>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</si>
  <si>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</si>
  <si>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</si>
  <si>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</si>
  <si>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</si>
  <si>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</si>
  <si>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</si>
  <si>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</si>
  <si>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</si>
  <si>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</si>
  <si>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</si>
  <si>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</si>
  <si>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</si>
  <si>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</si>
  <si>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</si>
  <si>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</si>
  <si>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</si>
  <si>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</si>
  <si>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</si>
  <si>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</si>
  <si>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</si>
  <si>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</si>
  <si>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</si>
  <si>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</si>
  <si>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</si>
  <si>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</si>
  <si>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</si>
  <si>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</si>
  <si>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</si>
  <si>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</si>
  <si>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</si>
  <si>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</si>
  <si>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</si>
  <si>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</si>
  <si>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</si>
  <si>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</si>
  <si>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</si>
  <si>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</si>
  <si>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</si>
  <si>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</si>
  <si>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</si>
  <si>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</si>
  <si>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</si>
  <si>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</si>
  <si>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</si>
  <si>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</si>
  <si>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</si>
  <si>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</si>
  <si>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</si>
  <si>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</si>
  <si>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</si>
  <si>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</si>
  <si>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</si>
  <si>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</si>
  <si>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</si>
  <si>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</si>
  <si>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</si>
  <si>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</si>
  <si>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</si>
  <si>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</si>
  <si>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</si>
  <si>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</si>
  <si>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</si>
  <si>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</si>
  <si>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</si>
  <si>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</si>
  <si>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</si>
  <si>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</si>
  <si>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</si>
  <si>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</si>
  <si>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</si>
  <si>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</si>
  <si>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</si>
  <si>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</si>
  <si>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</si>
  <si>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</si>
  <si>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</si>
  <si>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</si>
  <si>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</si>
  <si>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</si>
  <si>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</si>
  <si>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</si>
  <si>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</si>
  <si>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</si>
  <si>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</si>
  <si>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</si>
  <si>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</si>
  <si>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</si>
  <si>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</si>
  <si>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</si>
  <si>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</si>
  <si>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</si>
  <si>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</si>
  <si>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</si>
  <si>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</si>
  <si>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</si>
  <si>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</si>
  <si>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</si>
  <si>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</si>
  <si>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</si>
  <si>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</si>
  <si>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</si>
  <si>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</si>
  <si>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</si>
  <si>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</si>
  <si>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</si>
  <si>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</si>
  <si>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</si>
  <si>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</si>
  <si>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</si>
  <si>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</si>
  <si>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</si>
  <si>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</si>
  <si>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</si>
  <si>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</si>
  <si>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</si>
  <si>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</si>
  <si>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</si>
  <si>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</si>
  <si>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</si>
  <si>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</si>
  <si>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</si>
  <si>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</si>
  <si>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</si>
  <si>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</si>
  <si>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</si>
  <si>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</si>
  <si>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</si>
  <si>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</si>
  <si>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</si>
  <si>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</si>
  <si>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</si>
  <si>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</si>
  <si>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</si>
  <si>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</si>
  <si>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</si>
  <si>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</si>
  <si>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</si>
  <si>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</si>
  <si>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</si>
  <si>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</si>
  <si>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</si>
  <si>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</si>
  <si>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</si>
  <si>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</si>
  <si>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</si>
  <si>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</si>
  <si>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</si>
  <si>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</si>
  <si>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</si>
  <si>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</si>
  <si>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</si>
  <si>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</si>
  <si>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</si>
  <si>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</si>
  <si>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</si>
  <si>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</si>
  <si>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</si>
  <si>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</si>
  <si>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</si>
  <si>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</si>
  <si>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</si>
  <si>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</si>
  <si>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</si>
  <si>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</si>
  <si>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</si>
  <si>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</si>
  <si>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</si>
  <si>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</si>
  <si>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</si>
  <si>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</si>
  <si>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</si>
  <si>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</si>
  <si>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</si>
  <si>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</si>
  <si>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</si>
  <si>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</si>
  <si>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</si>
  <si>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</si>
  <si>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</si>
  <si>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</si>
  <si>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</si>
  <si>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</si>
  <si>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</si>
  <si>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</si>
  <si>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</si>
  <si>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</si>
  <si>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</si>
  <si>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</si>
  <si>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</si>
  <si>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</si>
  <si>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</si>
  <si>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</si>
  <si>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</si>
  <si>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</si>
  <si>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</si>
  <si>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</si>
  <si>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</si>
  <si>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</si>
  <si>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</si>
  <si>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</si>
  <si>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</si>
  <si>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</si>
  <si>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</si>
  <si>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</si>
  <si>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</si>
  <si>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</si>
  <si>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</si>
  <si>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</si>
  <si>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</si>
  <si>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</si>
  <si>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</si>
  <si>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</si>
  <si>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</si>
  <si>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</si>
  <si>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</si>
  <si>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</si>
  <si>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</si>
  <si>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</si>
  <si>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</si>
  <si>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</si>
  <si>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</si>
  <si>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</si>
  <si>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</si>
  <si>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</si>
  <si>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</si>
  <si>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</si>
  <si>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</si>
  <si>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</si>
  <si>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</si>
  <si>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</si>
  <si>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</si>
  <si>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</si>
  <si>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</si>
  <si>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</si>
  <si>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</si>
  <si>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</si>
  <si>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</si>
  <si>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</si>
  <si>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</si>
  <si>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</si>
  <si>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</si>
  <si>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</si>
  <si>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</si>
  <si>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</si>
  <si>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</si>
  <si>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</si>
  <si>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</si>
  <si>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</si>
  <si>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</si>
  <si>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</si>
  <si>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</si>
  <si>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</si>
  <si>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</si>
  <si>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</si>
  <si>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</si>
  <si>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</si>
  <si>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</si>
  <si>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</si>
  <si>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</si>
  <si>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</si>
  <si>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</si>
  <si>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</si>
  <si>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</si>
  <si>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</si>
  <si>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</si>
  <si>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</si>
  <si>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</si>
  <si>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</si>
  <si>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</si>
  <si>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</si>
  <si>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</si>
  <si>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</si>
  <si>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</si>
  <si>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</si>
  <si>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</si>
  <si>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</si>
  <si>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</si>
  <si>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</si>
  <si>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</si>
  <si>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</si>
  <si>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</si>
  <si>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</si>
  <si>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</si>
  <si>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</si>
  <si>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</si>
  <si>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</si>
  <si>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</si>
  <si>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</si>
  <si>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</si>
  <si>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</si>
  <si>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</si>
  <si>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</si>
  <si>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</si>
  <si>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</si>
  <si>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</si>
  <si>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</si>
  <si>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</si>
  <si>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</si>
  <si>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</si>
  <si>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</si>
  <si>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</si>
  <si>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</si>
  <si>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</si>
  <si>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</si>
  <si>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</si>
  <si>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</si>
  <si>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</si>
  <si>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</si>
  <si>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</si>
  <si>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</si>
  <si>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</si>
  <si>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</si>
  <si>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</si>
  <si>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</si>
  <si>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</si>
  <si>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</si>
  <si>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</si>
  <si>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</si>
  <si>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</si>
  <si>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</si>
  <si>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</si>
  <si>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</si>
  <si>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</si>
  <si>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</si>
  <si>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</si>
  <si>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</si>
  <si>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</si>
  <si>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</si>
  <si>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</si>
  <si>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</si>
  <si>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</si>
  <si>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</si>
  <si>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</si>
  <si>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</si>
  <si>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</si>
  <si>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</si>
  <si>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</si>
  <si>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</si>
  <si>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</si>
  <si>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</si>
  <si>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</si>
  <si>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</si>
  <si>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</si>
  <si>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</si>
  <si>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</si>
  <si>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</si>
  <si>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</si>
  <si>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</si>
  <si>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</si>
  <si>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</si>
  <si>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</si>
  <si>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</si>
  <si>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</si>
  <si>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</si>
  <si>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</si>
  <si>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</si>
  <si>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</si>
  <si>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</si>
  <si>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</si>
  <si>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</si>
  <si>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</si>
  <si>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</si>
  <si>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</si>
  <si>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</si>
  <si>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</si>
  <si>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</si>
  <si>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</si>
  <si>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</si>
  <si>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</si>
  <si>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</si>
  <si>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</si>
  <si>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</si>
  <si>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</si>
  <si>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</si>
  <si>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</si>
  <si>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</si>
  <si>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</si>
  <si>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</si>
  <si>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</si>
  <si>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</si>
  <si>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</si>
  <si>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</si>
  <si>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</si>
  <si>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</si>
  <si>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</si>
  <si>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</si>
  <si>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</si>
  <si>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</si>
  <si>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</si>
  <si>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</si>
  <si>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</si>
  <si>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</si>
  <si>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</si>
  <si>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</si>
  <si>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</si>
  <si>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</si>
  <si>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</si>
  <si>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</si>
  <si>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</si>
  <si>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</si>
  <si>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</si>
  <si>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</si>
  <si>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</si>
  <si>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</si>
  <si>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</si>
  <si>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</si>
  <si>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</si>
  <si>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</si>
  <si>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</si>
  <si>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</si>
  <si>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</si>
  <si>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</si>
  <si>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</si>
  <si>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</si>
  <si>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</si>
  <si>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</si>
  <si>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</si>
  <si>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</si>
  <si>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</si>
  <si>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</si>
  <si>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</si>
  <si>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</si>
  <si>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</si>
  <si>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</si>
  <si>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</si>
  <si>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</si>
  <si>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</si>
  <si>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</si>
  <si>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</si>
  <si>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</si>
  <si>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</si>
  <si>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</si>
  <si>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</si>
  <si>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</si>
  <si>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</si>
  <si>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</si>
  <si>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</si>
  <si>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</si>
  <si>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</si>
  <si>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</si>
  <si>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</si>
  <si>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</si>
  <si>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</si>
  <si>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</si>
  <si>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</si>
  <si>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</si>
  <si>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</si>
  <si>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</si>
  <si>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</si>
  <si>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</si>
  <si>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</si>
  <si>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</si>
  <si>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</si>
  <si>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</si>
  <si>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</si>
  <si>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</si>
  <si>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</si>
  <si>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</si>
  <si>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</si>
  <si>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</si>
  <si>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</si>
  <si>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</si>
  <si>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</si>
  <si>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</si>
  <si>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</si>
  <si>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</si>
  <si>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</si>
  <si>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</si>
  <si>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</si>
  <si>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</si>
  <si>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</si>
  <si>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</si>
  <si>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</si>
  <si>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</si>
  <si>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</si>
  <si>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</si>
  <si>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</si>
  <si>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</si>
  <si>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</si>
  <si>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</si>
  <si>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</si>
  <si>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</si>
  <si>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</si>
  <si>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</si>
  <si>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</si>
  <si>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</si>
  <si>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</si>
  <si>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</si>
  <si>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</si>
  <si>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</si>
  <si>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</si>
  <si>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</si>
  <si>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</si>
  <si>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</si>
  <si>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</si>
  <si>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</si>
  <si>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</si>
  <si>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</si>
  <si>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</si>
  <si>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</si>
  <si>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</si>
  <si>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</si>
  <si>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</si>
  <si>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</si>
  <si>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</si>
  <si>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</si>
  <si>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</si>
  <si>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</si>
  <si>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</si>
  <si>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</si>
  <si>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</si>
  <si>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</si>
  <si>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</si>
  <si>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</si>
  <si>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</si>
  <si>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</si>
  <si>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</si>
  <si>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</si>
  <si>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</si>
  <si>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</si>
  <si>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</si>
  <si>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</si>
  <si>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</si>
  <si>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</si>
  <si>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</si>
  <si>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</si>
  <si>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</si>
  <si>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</si>
  <si>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</si>
  <si>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</si>
  <si>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</si>
  <si>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</si>
  <si>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</si>
  <si>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</si>
  <si>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</si>
  <si>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</si>
  <si>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</si>
  <si>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</si>
  <si>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</si>
  <si>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</si>
  <si>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</si>
  <si>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</si>
  <si>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</si>
  <si>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</si>
  <si>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</si>
  <si>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</si>
  <si>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</si>
  <si>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</si>
  <si>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</si>
  <si>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</si>
  <si>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</si>
  <si>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</si>
  <si>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</si>
  <si>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</si>
  <si>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</si>
  <si>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</si>
  <si>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</si>
  <si>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</si>
  <si>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</si>
  <si>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</si>
  <si>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</si>
  <si>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</si>
  <si>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</si>
  <si>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</si>
  <si>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</si>
  <si>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</si>
  <si>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</si>
  <si>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</si>
  <si>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</si>
  <si>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</si>
  <si>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</si>
  <si>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</si>
  <si>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</si>
  <si>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</si>
  <si>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</si>
  <si>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</si>
  <si>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</si>
  <si>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</si>
  <si>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</si>
  <si>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</si>
  <si>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</si>
  <si>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</si>
  <si>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</si>
  <si>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</si>
  <si>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</si>
  <si>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</si>
  <si>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</si>
  <si>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</si>
  <si>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</si>
  <si>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</si>
  <si>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</si>
  <si>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</si>
  <si>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</si>
  <si>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</si>
  <si>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</si>
  <si>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</si>
  <si>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</si>
  <si>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</si>
  <si>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</si>
  <si>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</si>
  <si>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</si>
  <si>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</si>
  <si>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</si>
  <si>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</si>
  <si>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</si>
  <si>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</si>
  <si>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</si>
  <si>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</si>
  <si>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</si>
  <si>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</si>
  <si>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</si>
  <si>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</si>
  <si>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</si>
  <si>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</si>
  <si>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</si>
  <si>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</si>
  <si>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</si>
  <si>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</si>
  <si>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</si>
  <si>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</si>
  <si>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</si>
  <si>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</si>
  <si>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</si>
  <si>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</si>
  <si>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</si>
  <si>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</si>
  <si>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</si>
  <si>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</si>
  <si>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</si>
  <si>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</si>
  <si>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</si>
  <si>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</si>
  <si>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</si>
  <si>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</si>
  <si>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</si>
  <si>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</si>
  <si>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</si>
  <si>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</si>
  <si>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</si>
  <si>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</si>
  <si>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</si>
  <si>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</si>
  <si>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</si>
  <si>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</si>
  <si>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</si>
  <si>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</si>
  <si>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</si>
  <si>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</si>
  <si>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</si>
  <si>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</si>
  <si>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</si>
  <si>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</si>
  <si>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</si>
  <si>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</si>
  <si>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</si>
  <si>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</si>
  <si>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</si>
  <si>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</si>
  <si>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</si>
  <si>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</si>
  <si>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</si>
  <si>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</si>
  <si>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</si>
  <si>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</si>
  <si>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</si>
  <si>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</si>
  <si>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</si>
  <si>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</si>
  <si>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</si>
  <si>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</si>
  <si>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</si>
  <si>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</si>
  <si>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</si>
  <si>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</si>
  <si>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</si>
  <si>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</si>
  <si>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</si>
  <si>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</si>
  <si>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</si>
  <si>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</si>
  <si>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</si>
  <si>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</si>
  <si>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</si>
  <si>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</si>
  <si>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</si>
  <si>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</si>
  <si>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</si>
  <si>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</si>
  <si>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</si>
  <si>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</si>
  <si>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</si>
  <si>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</si>
  <si>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</si>
  <si>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</si>
  <si>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</si>
  <si>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</si>
  <si>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</si>
  <si>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</si>
  <si>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</si>
  <si>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</si>
  <si>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</si>
  <si>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</si>
  <si>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</si>
  <si>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</si>
  <si>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</si>
  <si>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</si>
  <si>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</si>
  <si>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</si>
  <si>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</si>
  <si>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</si>
  <si>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</si>
  <si>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</si>
  <si>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</si>
  <si>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</si>
  <si>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</si>
  <si>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</si>
  <si>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</si>
  <si>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</si>
  <si>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</si>
  <si>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</si>
  <si>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</si>
  <si>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</si>
  <si>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</si>
  <si>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</si>
  <si>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</si>
  <si>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</si>
  <si>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</si>
  <si>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</si>
  <si>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</si>
  <si>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</si>
  <si>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</si>
  <si>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</si>
  <si>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</si>
  <si>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</si>
  <si>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</si>
  <si>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</si>
  <si>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</si>
  <si>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</si>
  <si>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</si>
  <si>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</si>
  <si>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</si>
  <si>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</si>
  <si>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</si>
  <si>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</si>
  <si>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</si>
  <si>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</si>
  <si>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</si>
  <si>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</si>
  <si>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</si>
  <si>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</si>
  <si>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</si>
  <si>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</si>
  <si>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</si>
  <si>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</si>
  <si>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</si>
  <si>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</si>
  <si>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</si>
  <si>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</si>
  <si>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</si>
  <si>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</si>
  <si>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</si>
  <si>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</si>
  <si>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</si>
  <si>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</si>
  <si>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</si>
  <si>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</si>
  <si>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</si>
  <si>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</si>
  <si>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</si>
  <si>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</si>
  <si>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</si>
  <si>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</si>
  <si>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</si>
  <si>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</si>
  <si>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</si>
  <si>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</si>
  <si>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</si>
  <si>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</si>
  <si>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</si>
  <si>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</si>
  <si>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</si>
  <si>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</si>
  <si>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</si>
  <si>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</si>
  <si>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</si>
  <si>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</si>
  <si>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</si>
  <si>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</si>
  <si>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</si>
  <si>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</si>
  <si>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</si>
  <si>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</si>
  <si>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</si>
  <si>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</si>
  <si>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</si>
  <si>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</si>
  <si>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</si>
  <si>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</si>
  <si>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</si>
  <si>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</si>
  <si>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</si>
  <si>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</si>
  <si>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</si>
  <si>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</si>
  <si>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</si>
  <si>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</si>
  <si>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</si>
  <si>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</si>
  <si>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</si>
  <si>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</si>
  <si>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</si>
  <si>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</si>
  <si>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</si>
  <si>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</si>
  <si>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</si>
  <si>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</si>
  <si>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</si>
  <si>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</si>
  <si>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</si>
  <si>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</si>
  <si>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</si>
  <si>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</si>
  <si>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</si>
  <si>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</si>
  <si>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</si>
  <si>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</si>
  <si>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</si>
  <si>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</si>
  <si>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</si>
  <si>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</si>
  <si>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</si>
  <si>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</si>
  <si>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</si>
  <si>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</si>
  <si>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</si>
  <si>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</si>
  <si>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</si>
  <si>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</si>
  <si>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</si>
  <si>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</si>
  <si>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</si>
  <si>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</si>
  <si>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</si>
  <si>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</si>
  <si>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</si>
  <si>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</si>
  <si>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</si>
  <si>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</si>
  <si>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</si>
  <si>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</si>
  <si>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</si>
  <si>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</si>
  <si>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</si>
  <si>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</si>
  <si>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</si>
  <si>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</si>
  <si>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</si>
  <si>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</si>
  <si>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</si>
  <si>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</si>
  <si>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</si>
  <si>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</si>
  <si>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</si>
  <si>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</si>
  <si>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</si>
  <si>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</si>
  <si>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</si>
  <si>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</si>
  <si>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</si>
  <si>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</si>
  <si>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</si>
  <si>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</si>
  <si>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</si>
  <si>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</si>
  <si>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</si>
  <si>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</si>
  <si>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</si>
  <si>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</si>
  <si>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</si>
  <si>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</si>
  <si>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</si>
  <si>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</si>
  <si>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</si>
  <si>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</si>
  <si>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</si>
  <si>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</si>
  <si>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</si>
  <si>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</si>
  <si>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</si>
  <si>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</si>
  <si>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</si>
  <si>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</si>
  <si>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</si>
  <si>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</si>
  <si>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</si>
  <si>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</si>
  <si>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</si>
  <si>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</si>
  <si>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</si>
  <si>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</si>
  <si>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</si>
  <si>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</si>
  <si>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</si>
  <si>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</si>
  <si>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</si>
  <si>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</si>
  <si>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</si>
  <si>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</si>
  <si>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</si>
  <si>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</si>
  <si>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</si>
  <si>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</si>
  <si>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</si>
  <si>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</si>
  <si>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</si>
  <si>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</si>
  <si>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</si>
  <si>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</si>
  <si>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</si>
  <si>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</si>
  <si>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</si>
  <si>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</si>
  <si>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</si>
  <si>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</si>
  <si>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</si>
  <si>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</si>
  <si>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</si>
  <si>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</si>
  <si>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</si>
  <si>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</si>
  <si>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</si>
  <si>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</si>
  <si>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</si>
  <si>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</si>
  <si>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</si>
  <si>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</si>
  <si>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</si>
  <si>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</si>
  <si>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</si>
  <si>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</si>
  <si>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</si>
  <si>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</si>
  <si>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</si>
  <si>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</si>
  <si>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</si>
  <si>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</si>
  <si>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</si>
  <si>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</si>
  <si>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</si>
  <si>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</si>
  <si>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</si>
  <si>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</si>
  <si>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</si>
  <si>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</si>
  <si>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</si>
  <si>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</si>
  <si>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</si>
  <si>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</si>
  <si>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</si>
  <si>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</si>
  <si>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</si>
  <si>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</si>
  <si>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</si>
  <si>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</si>
  <si>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</si>
  <si>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</si>
  <si>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</si>
  <si>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</si>
  <si>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</si>
  <si>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</si>
  <si>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</si>
  <si>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</si>
  <si>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</si>
  <si>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</si>
  <si>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</si>
  <si>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</si>
  <si>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</si>
  <si>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</si>
  <si>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</si>
  <si>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</si>
  <si>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</si>
  <si>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</si>
  <si>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</si>
  <si>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</si>
  <si>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</si>
  <si>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</si>
  <si>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</si>
  <si>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</si>
  <si>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</si>
  <si>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</si>
  <si>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</si>
  <si>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</si>
  <si>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</si>
  <si>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</si>
  <si>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</si>
  <si>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</si>
  <si>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</si>
  <si>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</si>
  <si>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</si>
  <si>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</si>
  <si>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</si>
  <si>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</si>
  <si>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</si>
  <si>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</si>
  <si>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</si>
  <si>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</si>
  <si>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</si>
  <si>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</si>
  <si>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</si>
  <si>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</si>
  <si>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</si>
  <si>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</si>
  <si>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</si>
  <si>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</si>
  <si>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</si>
  <si>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</si>
  <si>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</si>
  <si>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</si>
  <si>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</si>
  <si>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</si>
  <si>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</si>
  <si>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</si>
  <si>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</si>
  <si>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</si>
  <si>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</si>
  <si>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</si>
  <si>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</si>
  <si>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</si>
  <si>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</si>
  <si>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</si>
  <si>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</si>
  <si>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</si>
  <si>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</si>
  <si>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</si>
  <si>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</si>
  <si>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</si>
  <si>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</si>
  <si>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</si>
  <si>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</si>
  <si>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</si>
  <si>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</si>
  <si>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</si>
  <si>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</si>
  <si>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</si>
  <si>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</si>
  <si>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</si>
  <si>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</si>
  <si>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</si>
  <si>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</si>
  <si>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</si>
  <si>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</si>
  <si>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</si>
  <si>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</si>
  <si>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</si>
  <si>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</si>
  <si>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</si>
  <si>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</si>
  <si>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</si>
  <si>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</si>
  <si>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</si>
  <si>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</si>
  <si>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</si>
  <si>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</si>
  <si>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</si>
  <si>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</si>
  <si>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</si>
  <si>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</si>
  <si>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</si>
  <si>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</si>
  <si>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</si>
  <si>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</si>
  <si>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</si>
  <si>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</si>
  <si>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</si>
  <si>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</si>
  <si>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</si>
  <si>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</si>
  <si>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</si>
  <si>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</si>
  <si>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</si>
  <si>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</si>
  <si>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</si>
  <si>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</si>
  <si>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</si>
  <si>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</si>
  <si>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</si>
  <si>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</si>
  <si>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</si>
  <si>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</si>
  <si>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</si>
  <si>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</si>
  <si>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</si>
  <si>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</si>
  <si>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</si>
  <si>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</si>
  <si>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</si>
  <si>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</si>
  <si>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</si>
  <si>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</si>
  <si>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</si>
  <si>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</si>
  <si>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</si>
  <si>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</si>
  <si>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</si>
  <si>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</si>
  <si>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</si>
  <si>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</si>
  <si>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</si>
  <si>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</si>
  <si>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</si>
  <si>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</si>
  <si>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</si>
  <si>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</si>
  <si>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</si>
  <si>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</si>
  <si>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</si>
  <si>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</si>
  <si>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</si>
  <si>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</si>
  <si>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</si>
  <si>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</si>
  <si>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</si>
  <si>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</si>
  <si>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</si>
  <si>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</si>
  <si>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</si>
  <si>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</si>
  <si>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</si>
  <si>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</si>
  <si>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</si>
  <si>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</si>
  <si>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</si>
  <si>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</si>
  <si>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</si>
  <si>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</si>
  <si>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</si>
  <si>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</si>
  <si>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</si>
  <si>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</si>
  <si>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</si>
  <si>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</si>
  <si>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</si>
  <si>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</si>
  <si>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</si>
  <si>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</si>
  <si>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</si>
  <si>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</si>
  <si>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</si>
  <si>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</si>
  <si>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</si>
  <si>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</si>
  <si>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</si>
  <si>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</si>
  <si>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</si>
  <si>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</si>
  <si>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</si>
  <si>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</si>
  <si>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</si>
  <si>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</si>
  <si>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</si>
  <si>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</si>
  <si>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</si>
  <si>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</si>
  <si>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</si>
  <si>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</si>
  <si>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</si>
  <si>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</si>
  <si>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</si>
  <si>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</si>
  <si>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</si>
  <si>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</si>
  <si>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</si>
  <si>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</si>
  <si>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</si>
  <si>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</si>
  <si>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</si>
  <si>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</si>
  <si>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</si>
  <si>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</si>
  <si>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</si>
  <si>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</si>
  <si>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</si>
  <si>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</si>
  <si>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</si>
  <si>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</si>
  <si>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</si>
  <si>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</si>
  <si>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</si>
  <si>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</si>
  <si>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</si>
  <si>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</si>
  <si>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</si>
  <si>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</si>
  <si>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</si>
  <si>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</si>
  <si>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</si>
  <si>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</si>
  <si>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</si>
  <si>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</si>
  <si>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</si>
  <si>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</si>
  <si>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</si>
  <si>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</si>
  <si>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</si>
  <si>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</si>
  <si>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</si>
  <si>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</si>
  <si>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</si>
  <si>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</si>
  <si>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</si>
  <si>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</si>
  <si>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</si>
  <si>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</si>
  <si>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</si>
  <si>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</si>
  <si>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</si>
  <si>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</si>
  <si>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</si>
  <si>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</si>
  <si>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</si>
  <si>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</si>
  <si>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</si>
  <si>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</si>
  <si>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</si>
  <si>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</si>
  <si>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</si>
  <si>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</si>
  <si>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</si>
  <si>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</si>
  <si>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</si>
  <si>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</si>
  <si>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</si>
  <si>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</si>
  <si>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</si>
  <si>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</si>
  <si>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</si>
  <si>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</si>
  <si>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</si>
  <si>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</si>
  <si>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</si>
  <si>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</si>
  <si>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</si>
  <si>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</si>
  <si>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</si>
  <si>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</si>
  <si>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</si>
  <si>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</si>
  <si>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</si>
  <si>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</si>
  <si>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</si>
  <si>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</si>
  <si>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</si>
  <si>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</si>
  <si>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</si>
  <si>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</si>
  <si>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</si>
  <si>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</si>
  <si>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</si>
  <si>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</si>
  <si>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</si>
  <si>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</si>
  <si>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</si>
  <si>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</si>
  <si>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</si>
  <si>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</si>
  <si>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</si>
  <si>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</si>
  <si>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</si>
  <si>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</si>
  <si>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</si>
  <si>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</si>
  <si>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</si>
  <si>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</si>
  <si>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</si>
  <si>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</si>
  <si>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</si>
  <si>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</si>
  <si>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</si>
  <si>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</si>
  <si>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</si>
  <si>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</si>
  <si>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</si>
  <si>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</si>
  <si>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</si>
  <si>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</si>
  <si>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</si>
  <si>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</si>
  <si>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</si>
  <si>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</si>
  <si>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</si>
  <si>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</si>
  <si>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</si>
  <si>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</si>
  <si>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</si>
  <si>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</si>
  <si>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</si>
  <si>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</si>
  <si>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</si>
  <si>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</si>
  <si>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</si>
  <si>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</si>
  <si>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</si>
  <si>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</si>
  <si>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</si>
  <si>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</si>
  <si>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</si>
  <si>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</si>
  <si>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</si>
  <si>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</si>
  <si>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</si>
  <si>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</si>
  <si>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</si>
  <si>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</si>
  <si>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</si>
  <si>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</si>
  <si>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</si>
  <si>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</si>
  <si>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</si>
  <si>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</si>
  <si>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</si>
  <si>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</si>
  <si>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</si>
  <si>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</si>
  <si>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</si>
  <si>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</si>
  <si>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</si>
  <si>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</si>
  <si>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</si>
  <si>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</si>
  <si>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</si>
  <si>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</si>
  <si>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</si>
  <si>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</si>
  <si>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</si>
  <si>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</si>
  <si>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</si>
  <si>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</si>
  <si>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</si>
  <si>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</si>
  <si>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</si>
  <si>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</si>
  <si>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</si>
  <si>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</si>
  <si>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</si>
  <si>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</si>
  <si>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</si>
  <si>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</si>
  <si>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</si>
  <si>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</si>
  <si>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</si>
  <si>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</si>
  <si>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</si>
  <si>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</si>
  <si>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</si>
  <si>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</si>
  <si>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</si>
  <si>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</si>
  <si>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</si>
  <si>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</si>
  <si>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</si>
  <si>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</si>
  <si>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</si>
  <si>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</si>
  <si>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</si>
  <si>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</si>
  <si>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</si>
  <si>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</si>
  <si>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</si>
  <si>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</si>
  <si>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</si>
  <si>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</si>
  <si>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</si>
  <si>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</si>
  <si>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</si>
  <si>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</si>
  <si>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</si>
  <si>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</si>
  <si>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</si>
  <si>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</si>
  <si>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</si>
  <si>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</si>
  <si>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</si>
  <si>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</si>
  <si>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</si>
  <si>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</si>
  <si>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</si>
  <si>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</si>
  <si>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</si>
  <si>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</si>
  <si>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</si>
  <si>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</si>
  <si>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</si>
  <si>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</si>
  <si>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</si>
  <si>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</si>
  <si>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</si>
  <si>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</si>
  <si>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</si>
  <si>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</si>
  <si>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</si>
  <si>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</si>
  <si>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</si>
  <si>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</si>
  <si>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</si>
  <si>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</si>
  <si>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</si>
  <si>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</si>
  <si>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</si>
  <si>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</si>
  <si>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</si>
  <si>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</si>
  <si>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</si>
  <si>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</si>
  <si>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</si>
  <si>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</si>
  <si>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</si>
  <si>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</si>
  <si>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</si>
  <si>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</si>
  <si>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</si>
  <si>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</si>
  <si>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</si>
  <si>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</si>
  <si>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</si>
  <si>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</si>
  <si>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</si>
  <si>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</si>
  <si>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</si>
  <si>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</si>
  <si>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</si>
  <si>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</si>
  <si>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</si>
  <si>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</si>
  <si>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</si>
  <si>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</si>
  <si>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</si>
  <si>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</si>
  <si>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</si>
  <si>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</si>
  <si>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</si>
  <si>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</si>
  <si>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</si>
  <si>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</si>
  <si>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</si>
  <si>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</si>
  <si>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</si>
  <si>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</si>
  <si>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</si>
  <si>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</si>
  <si>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</si>
  <si>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</si>
  <si>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</si>
  <si>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</si>
  <si>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</si>
  <si>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</si>
  <si>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</si>
  <si>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</si>
  <si>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</si>
  <si>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</si>
  <si>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</si>
  <si>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</si>
  <si>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</si>
  <si>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</si>
  <si>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</si>
  <si>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</si>
  <si>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</si>
  <si>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</si>
  <si>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</si>
  <si>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</si>
  <si>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</si>
  <si>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</si>
  <si>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</si>
  <si>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</si>
  <si>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</si>
  <si>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</si>
  <si>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</si>
  <si>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</si>
  <si>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</si>
  <si>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</si>
  <si>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</si>
  <si>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</si>
  <si>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</si>
  <si>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</si>
  <si>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</si>
  <si>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</si>
  <si>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</si>
  <si>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</si>
  <si>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</si>
  <si>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</si>
  <si>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</si>
  <si>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</si>
  <si>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</si>
  <si>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</si>
  <si>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</si>
  <si>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</si>
  <si>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</si>
  <si>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</si>
  <si>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</si>
  <si>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</si>
  <si>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</si>
  <si>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</si>
  <si>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</si>
  <si>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</si>
  <si>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</si>
  <si>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</si>
  <si>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</si>
  <si>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</si>
  <si>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</si>
  <si>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</si>
  <si>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</si>
  <si>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</si>
  <si>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</si>
  <si>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</si>
  <si>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</si>
  <si>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</si>
  <si>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</si>
  <si>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</si>
  <si>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</si>
  <si>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</si>
  <si>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</si>
  <si>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</si>
  <si>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</si>
  <si>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</si>
  <si>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</si>
  <si>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</si>
  <si>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</si>
  <si>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</si>
  <si>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</si>
  <si>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</si>
  <si>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</si>
  <si>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</si>
  <si>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</si>
  <si>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</si>
  <si>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</si>
  <si>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</si>
  <si>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</si>
  <si>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</si>
  <si>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</si>
  <si>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</si>
  <si>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</si>
  <si>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</si>
  <si>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</si>
  <si>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</si>
  <si>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</si>
  <si>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</si>
  <si>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</si>
  <si>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</si>
  <si>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</si>
  <si>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</si>
  <si>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</si>
  <si>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</si>
  <si>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</si>
  <si>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</si>
  <si>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</si>
  <si>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</si>
  <si>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</si>
  <si>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</si>
  <si>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</si>
  <si>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</si>
  <si>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</si>
  <si>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</si>
  <si>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</si>
  <si>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</si>
  <si>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</si>
  <si>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</si>
  <si>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</si>
  <si>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</si>
  <si>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</si>
  <si>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</si>
  <si>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</si>
  <si>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</si>
  <si>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</si>
  <si>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</si>
  <si>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</si>
  <si>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</si>
  <si>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</si>
  <si>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</si>
  <si>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</si>
  <si>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</si>
  <si>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</si>
  <si>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</si>
  <si>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</si>
  <si>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</si>
  <si>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</si>
  <si>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</si>
  <si>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</si>
  <si>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</si>
  <si>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</si>
  <si>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</si>
  <si>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</si>
  <si>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</si>
  <si>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</si>
  <si>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</si>
  <si>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</si>
  <si>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</si>
  <si>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</si>
  <si>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</si>
  <si>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</si>
  <si>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</si>
  <si>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</si>
  <si>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</si>
  <si>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</si>
  <si>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</si>
  <si>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</si>
  <si>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</si>
  <si>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</si>
  <si>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</si>
  <si>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</si>
  <si>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</si>
  <si>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</si>
  <si>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</si>
  <si>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</si>
  <si>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</si>
  <si>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</si>
  <si>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</si>
  <si>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</si>
  <si>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</si>
  <si>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</si>
  <si>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</si>
  <si>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</si>
  <si>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</si>
  <si>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</si>
  <si>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</si>
  <si>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</si>
  <si>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</si>
  <si>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</si>
  <si>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</si>
  <si>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</si>
  <si>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</si>
  <si>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</si>
  <si>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</si>
  <si>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</si>
  <si>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</si>
  <si>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</si>
  <si>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</si>
  <si>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</si>
  <si>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</si>
  <si>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</si>
  <si>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</si>
  <si>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</si>
  <si>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</si>
  <si>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</si>
  <si>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</si>
  <si>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</si>
  <si>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</si>
  <si>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</si>
  <si>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</si>
  <si>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</si>
  <si>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</si>
  <si>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</si>
  <si>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</si>
  <si>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</si>
  <si>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</si>
  <si>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</si>
  <si>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</si>
  <si>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</si>
  <si>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</si>
  <si>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</si>
  <si>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</si>
  <si>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</si>
  <si>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</si>
  <si>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</si>
  <si>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</si>
  <si>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</si>
  <si>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</si>
  <si>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</si>
  <si>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</si>
  <si>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</si>
  <si>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</si>
  <si>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</si>
  <si>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</si>
  <si>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</si>
  <si>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</si>
  <si>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</si>
  <si>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</si>
  <si>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</si>
  <si>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</si>
  <si>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</si>
  <si>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</si>
  <si>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</si>
  <si>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</si>
  <si>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</si>
  <si>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</si>
  <si>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</si>
  <si>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</si>
  <si>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</si>
  <si>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</si>
  <si>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</si>
  <si>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</si>
  <si>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</si>
  <si>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</si>
  <si>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</si>
  <si>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</si>
  <si>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</si>
  <si>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</si>
  <si>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</si>
  <si>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</si>
  <si>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</si>
  <si>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</si>
  <si>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</si>
  <si>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</si>
  <si>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</si>
  <si>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</si>
  <si>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</si>
  <si>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</si>
  <si>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</si>
  <si>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</si>
  <si>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</si>
  <si>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</si>
  <si>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</si>
  <si>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</si>
  <si>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</si>
  <si>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</si>
  <si>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</si>
  <si>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</si>
  <si>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</si>
  <si>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</si>
  <si>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</si>
  <si>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</si>
  <si>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</si>
  <si>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</si>
  <si>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</si>
  <si>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</si>
  <si>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</si>
  <si>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</si>
  <si>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</si>
  <si>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</si>
  <si>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</si>
  <si>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</si>
  <si>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</si>
  <si>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</si>
  <si>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</si>
  <si>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</si>
  <si>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</si>
  <si>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</si>
  <si>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</si>
  <si>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</si>
  <si>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</si>
  <si>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</si>
  <si>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</si>
  <si>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</si>
  <si>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</si>
  <si>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</si>
  <si>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</si>
  <si>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</si>
  <si>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</si>
  <si>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</si>
  <si>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</si>
  <si>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</si>
  <si>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</si>
  <si>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</si>
  <si>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</si>
  <si>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</si>
  <si>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</si>
  <si>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</si>
  <si>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</si>
  <si>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</si>
  <si>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</si>
  <si>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</si>
  <si>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</si>
  <si>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</si>
  <si>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</si>
  <si>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</si>
  <si>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</si>
  <si>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</si>
  <si>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</si>
  <si>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</si>
  <si>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</si>
  <si>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</si>
  <si>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</si>
  <si>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</si>
  <si>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</si>
  <si>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</si>
  <si>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</si>
  <si>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</si>
  <si>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</si>
  <si>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</si>
  <si>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</si>
  <si>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</si>
  <si>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</si>
  <si>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</si>
  <si>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</si>
  <si>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</si>
  <si>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</si>
  <si>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</si>
  <si>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</si>
  <si>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</si>
  <si>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</si>
  <si>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</si>
  <si>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</si>
  <si>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</si>
  <si>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</si>
  <si>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</si>
  <si>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</si>
  <si>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</si>
  <si>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</si>
  <si>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</si>
  <si>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</si>
  <si>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</si>
  <si>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</si>
  <si>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</si>
  <si>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</si>
  <si>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</si>
  <si>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</si>
  <si>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</si>
  <si>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</si>
  <si>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</si>
  <si>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</si>
  <si>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</si>
  <si>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</si>
  <si>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</si>
  <si>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</si>
  <si>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</si>
  <si>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</si>
  <si>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</si>
  <si>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</si>
  <si>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</si>
  <si>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</si>
  <si>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</si>
  <si>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</si>
  <si>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</si>
  <si>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</si>
  <si>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</si>
  <si>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</si>
  <si>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</si>
  <si>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</si>
  <si>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</si>
  <si>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</si>
  <si>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</si>
  <si>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</si>
  <si>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</si>
  <si>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</si>
  <si>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</si>
  <si>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</si>
  <si>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</si>
  <si>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</si>
  <si>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</si>
  <si>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</si>
  <si>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</si>
  <si>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</si>
  <si>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</si>
  <si>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</si>
  <si>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</si>
  <si>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</si>
  <si>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</si>
  <si>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</si>
  <si>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</si>
  <si>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</si>
  <si>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</si>
  <si>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</si>
  <si>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</si>
  <si>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</si>
  <si>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</si>
  <si>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</si>
  <si>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</si>
  <si>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</si>
  <si>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</si>
  <si>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</si>
  <si>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</si>
  <si>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</si>
  <si>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</si>
  <si>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</si>
  <si>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</si>
  <si>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</si>
  <si>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</si>
  <si>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</si>
  <si>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</si>
  <si>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</si>
  <si>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</si>
  <si>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</si>
  <si>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</si>
  <si>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</si>
  <si>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</si>
  <si>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</si>
  <si>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</si>
  <si>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</si>
  <si>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</si>
  <si>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</si>
  <si>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</si>
  <si>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</si>
  <si>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</si>
  <si>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</si>
  <si>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</si>
  <si>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</si>
  <si>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</si>
  <si>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</si>
  <si>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</si>
  <si>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</si>
  <si>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</si>
  <si>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</si>
  <si>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</si>
  <si>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</si>
  <si>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</si>
  <si>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</si>
  <si>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</si>
  <si>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</si>
  <si>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</si>
  <si>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</si>
  <si>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</si>
  <si>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</si>
  <si>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</si>
  <si>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</si>
  <si>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</si>
  <si>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</si>
  <si>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</si>
  <si>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</si>
  <si>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</si>
  <si>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</si>
  <si>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</si>
  <si>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</si>
  <si>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</si>
  <si>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</si>
  <si>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</si>
  <si>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</si>
  <si>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</si>
  <si>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</si>
  <si>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</si>
  <si>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</si>
  <si>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</si>
  <si>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</si>
  <si>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</si>
  <si>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</si>
  <si>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</si>
  <si>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</si>
  <si>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</si>
  <si>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</si>
  <si>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</si>
  <si>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</si>
  <si>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</si>
  <si>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</si>
  <si>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</si>
  <si>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</si>
  <si>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</si>
  <si>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</si>
  <si>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</si>
  <si>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</si>
  <si>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</si>
  <si>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</si>
  <si>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</si>
  <si>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</si>
  <si>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</si>
  <si>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</si>
  <si>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</si>
  <si>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</si>
  <si>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</si>
  <si>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</si>
  <si>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</si>
  <si>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</si>
  <si>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</si>
  <si>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</si>
  <si>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</si>
  <si>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</si>
  <si>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</si>
  <si>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</si>
  <si>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</si>
  <si>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</si>
  <si>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</si>
  <si>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</si>
  <si>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</si>
  <si>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</si>
  <si>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</si>
  <si>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</si>
  <si>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</si>
  <si>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</si>
  <si>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</si>
  <si>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</si>
  <si>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</si>
  <si>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</si>
  <si>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</si>
  <si>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</si>
  <si>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</si>
  <si>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</si>
  <si>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</si>
  <si>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</si>
  <si>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</si>
  <si>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</si>
  <si>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</si>
  <si>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</si>
  <si>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</si>
  <si>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</si>
  <si>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</si>
  <si>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</si>
  <si>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</si>
  <si>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</si>
  <si>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</si>
  <si>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</si>
  <si>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</si>
  <si>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</si>
  <si>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</si>
  <si>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</si>
  <si>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</si>
  <si>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</si>
  <si>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</si>
  <si>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</si>
  <si>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</si>
  <si>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</si>
  <si>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</si>
  <si>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</si>
  <si>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</si>
  <si>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</si>
  <si>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</si>
  <si>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</si>
  <si>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</si>
  <si>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</si>
  <si>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</si>
  <si>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</si>
  <si>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</si>
  <si>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</si>
  <si>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</si>
  <si>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</si>
  <si>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</si>
  <si>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</si>
  <si>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</si>
  <si>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</si>
  <si>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</si>
  <si>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</si>
  <si>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</si>
  <si>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</si>
  <si>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</si>
  <si>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</si>
  <si>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</si>
  <si>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</si>
  <si>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</si>
  <si>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</si>
  <si>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</si>
  <si>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</si>
  <si>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</si>
  <si>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</si>
  <si>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</si>
  <si>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</si>
  <si>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</si>
  <si>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</si>
  <si>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</si>
  <si>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</si>
  <si>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</si>
  <si>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</si>
  <si>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</si>
  <si>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</si>
  <si>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</si>
  <si>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</si>
  <si>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</si>
  <si>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</si>
  <si>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</si>
  <si>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</si>
  <si>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</si>
  <si>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</si>
  <si>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</si>
  <si>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</si>
  <si>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</si>
  <si>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</si>
  <si>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</si>
  <si>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</si>
  <si>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</si>
  <si>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</si>
  <si>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</si>
  <si>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</si>
  <si>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</si>
  <si>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</si>
  <si>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</si>
  <si>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</si>
  <si>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</si>
  <si>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</si>
  <si>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</si>
  <si>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</si>
  <si>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</si>
  <si>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</si>
  <si>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</si>
  <si>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</si>
  <si>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</si>
  <si>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</si>
  <si>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</si>
  <si>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</si>
  <si>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</si>
  <si>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</si>
  <si>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</si>
  <si>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</si>
  <si>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</si>
  <si>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</si>
  <si>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</si>
  <si>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</si>
  <si>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</si>
  <si>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</si>
  <si>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</si>
  <si>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</si>
  <si>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</si>
  <si>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</si>
  <si>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</si>
  <si>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</si>
  <si>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</si>
  <si>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</si>
  <si>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</si>
  <si>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</si>
  <si>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</si>
  <si>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</si>
  <si>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</si>
  <si>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</si>
  <si>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</si>
  <si>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</si>
  <si>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</si>
  <si>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</si>
  <si>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</si>
  <si>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</si>
  <si>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</si>
  <si>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</si>
  <si>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</si>
  <si>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</si>
  <si>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</si>
  <si>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</si>
  <si>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</si>
  <si>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</si>
  <si>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</si>
  <si>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</si>
  <si>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</si>
  <si>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</si>
  <si>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</si>
  <si>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</si>
  <si>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</si>
  <si>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</si>
  <si>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</si>
  <si>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</si>
  <si>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</si>
  <si>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</si>
  <si>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</si>
  <si>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</si>
  <si>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</si>
  <si>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</si>
  <si>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</si>
  <si>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</si>
  <si>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</si>
  <si>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</si>
  <si>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</si>
  <si>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</si>
  <si>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</si>
  <si>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</si>
  <si>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</si>
  <si>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</si>
  <si>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</si>
  <si>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</si>
  <si>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</si>
  <si>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</si>
  <si>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</si>
  <si>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</si>
  <si>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</si>
  <si>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</si>
  <si>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</si>
  <si>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</si>
  <si>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</si>
  <si>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</si>
  <si>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</si>
  <si>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</si>
  <si>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</si>
  <si>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</si>
  <si>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</si>
  <si>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</si>
  <si>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</si>
  <si>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</si>
  <si>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</si>
  <si>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</si>
  <si>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</si>
  <si>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</si>
  <si>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</si>
  <si>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</si>
  <si>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</si>
  <si>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</si>
  <si>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</si>
  <si>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</si>
  <si>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</si>
  <si>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</si>
  <si>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</si>
  <si>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</si>
  <si>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</si>
  <si>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</si>
  <si>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</si>
  <si>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</si>
  <si>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</si>
  <si>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</si>
  <si>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</si>
  <si>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</si>
  <si>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</si>
  <si>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</si>
  <si>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</si>
  <si>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</si>
  <si>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</si>
  <si>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</si>
  <si>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</si>
  <si>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</si>
  <si>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</si>
  <si>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</si>
  <si>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</si>
  <si>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</si>
  <si>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</si>
  <si>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</si>
  <si>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</si>
  <si>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</si>
  <si>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</si>
  <si>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</si>
  <si>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</si>
  <si>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</si>
  <si>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</si>
  <si>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</si>
  <si>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</si>
  <si>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</si>
  <si>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</si>
  <si>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</si>
  <si>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</si>
  <si>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</si>
  <si>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</si>
  <si>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</si>
  <si>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</si>
  <si>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</si>
  <si>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</si>
  <si>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</si>
  <si>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</si>
  <si>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</si>
  <si>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</si>
  <si>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</si>
  <si>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</si>
  <si>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</si>
  <si>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</si>
  <si>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</si>
  <si>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</si>
  <si>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</si>
  <si>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</si>
  <si>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</si>
  <si>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</si>
  <si>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</si>
  <si>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</si>
  <si>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</si>
  <si>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</si>
  <si>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</si>
  <si>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</si>
  <si>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</si>
  <si>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</si>
  <si>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</si>
  <si>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</si>
  <si>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</si>
  <si>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</si>
  <si>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</si>
  <si>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</si>
  <si>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</si>
  <si>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</si>
  <si>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</si>
  <si>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</si>
  <si>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</si>
  <si>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</si>
  <si>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</si>
  <si>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</si>
  <si>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</si>
  <si>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</si>
  <si>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</si>
  <si>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</si>
  <si>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</si>
  <si>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</si>
  <si>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</si>
  <si>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</si>
  <si>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</si>
  <si>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</si>
  <si>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</si>
  <si>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</si>
  <si>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</si>
  <si>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</si>
  <si>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</si>
  <si>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</si>
  <si>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</si>
  <si>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</si>
  <si>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</si>
  <si>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</si>
  <si>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</si>
  <si>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</si>
  <si>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</si>
  <si>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</si>
  <si>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</si>
  <si>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</si>
  <si>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</si>
  <si>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</si>
  <si>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</si>
  <si>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</si>
  <si>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</si>
  <si>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</si>
  <si>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</si>
  <si>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</si>
  <si>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</si>
  <si>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</si>
  <si>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</si>
  <si>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</si>
  <si>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</si>
  <si>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</si>
  <si>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</si>
  <si>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</si>
  <si>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</si>
  <si>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</si>
  <si>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</si>
  <si>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</si>
  <si>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</si>
  <si>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</si>
  <si>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</si>
  <si>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</si>
  <si>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</si>
  <si>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</si>
  <si>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</si>
  <si>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</si>
  <si>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</si>
  <si>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</si>
  <si>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</si>
  <si>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</si>
  <si>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</si>
  <si>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</si>
  <si>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</si>
  <si>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</si>
  <si>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</si>
  <si>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</si>
  <si>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</si>
  <si>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</si>
  <si>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</si>
  <si>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</si>
  <si>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</si>
  <si>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</si>
  <si>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</si>
  <si>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</si>
  <si>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</si>
  <si>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</si>
  <si>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</si>
  <si>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</si>
  <si>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</si>
  <si>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</si>
  <si>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</si>
  <si>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</si>
  <si>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</si>
  <si>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</si>
  <si>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</si>
  <si>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</si>
  <si>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</si>
  <si>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</si>
  <si>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</si>
  <si>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</si>
  <si>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</si>
  <si>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</si>
  <si>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</si>
  <si>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</si>
  <si>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</si>
  <si>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</si>
  <si>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</si>
  <si>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</si>
  <si>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</si>
  <si>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</si>
  <si>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</si>
  <si>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</si>
  <si>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</si>
  <si>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</si>
  <si>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</si>
  <si>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</si>
  <si>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</si>
  <si>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</si>
  <si>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</si>
  <si>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</si>
  <si>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</si>
  <si>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</si>
  <si>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</si>
  <si>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</si>
  <si>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</si>
  <si>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</si>
  <si>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</si>
  <si>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</si>
  <si>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</si>
  <si>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</si>
  <si>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</si>
  <si>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</si>
  <si>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</si>
  <si>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</si>
  <si>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</si>
  <si>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</si>
  <si>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</si>
  <si>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</si>
  <si>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</si>
  <si>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</si>
  <si>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</si>
  <si>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</si>
  <si>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</si>
  <si>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</si>
  <si>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</si>
  <si>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</si>
  <si>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</si>
  <si>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</si>
  <si>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</si>
  <si>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</si>
  <si>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</si>
  <si>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</si>
  <si>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</si>
  <si>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</si>
  <si>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</si>
  <si>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</si>
  <si>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</si>
  <si>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</si>
  <si>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</si>
  <si>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</si>
  <si>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</si>
  <si>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</si>
  <si>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</si>
  <si>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</si>
  <si>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</si>
  <si>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</si>
  <si>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</si>
  <si>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</si>
  <si>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</si>
  <si>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</si>
  <si>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</si>
  <si>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</si>
  <si>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</si>
  <si>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</si>
  <si>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</si>
  <si>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</si>
  <si>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</si>
  <si>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</si>
  <si>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</si>
  <si>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</si>
  <si>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</si>
  <si>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</si>
  <si>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</si>
  <si>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</si>
  <si>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</si>
  <si>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</si>
  <si>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</si>
  <si>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</si>
  <si>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</si>
  <si>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</si>
  <si>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</si>
  <si>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</si>
  <si>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</si>
  <si>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</si>
  <si>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</si>
  <si>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</si>
  <si>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</si>
  <si>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</si>
  <si>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</si>
  <si>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</si>
  <si>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</si>
  <si>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</si>
  <si>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</si>
  <si>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</si>
  <si>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</si>
  <si>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</si>
  <si>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</si>
  <si>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</si>
  <si>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</si>
  <si>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</si>
  <si>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</si>
  <si>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</si>
  <si>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</si>
  <si>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</si>
  <si>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</si>
  <si>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</si>
  <si>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</si>
  <si>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</si>
  <si>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</si>
  <si>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</si>
  <si>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</si>
  <si>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</si>
  <si>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</si>
  <si>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</si>
  <si>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</si>
  <si>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</si>
  <si>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</si>
  <si>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</si>
  <si>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</si>
  <si>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</si>
  <si>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</si>
  <si>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</si>
  <si>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</si>
  <si>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</si>
  <si>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</si>
  <si>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</si>
  <si>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</si>
  <si>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</si>
  <si>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</si>
  <si>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</si>
  <si>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</si>
  <si>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</si>
  <si>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</si>
  <si>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</si>
  <si>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</si>
  <si>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</si>
  <si>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</si>
  <si>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</si>
  <si>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</si>
  <si>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</si>
  <si>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</si>
  <si>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</si>
  <si>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</si>
  <si>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</si>
  <si>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</si>
  <si>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</si>
  <si>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</si>
  <si>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</si>
  <si>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</si>
  <si>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</si>
  <si>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</si>
  <si>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</si>
  <si>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</si>
  <si>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</si>
  <si>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</si>
  <si>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</si>
  <si>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</si>
  <si>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</si>
  <si>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</si>
  <si>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</si>
  <si>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</si>
  <si>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</si>
  <si>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</si>
  <si>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</si>
  <si>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</si>
  <si>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</si>
  <si>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</si>
  <si>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</si>
  <si>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</si>
  <si>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</si>
  <si>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</si>
  <si>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</si>
  <si>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</si>
  <si>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</si>
  <si>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</si>
  <si>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</si>
  <si>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</si>
  <si>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</si>
  <si>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</si>
  <si>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</si>
  <si>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</si>
  <si>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</si>
  <si>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</si>
  <si>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</si>
  <si>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</si>
  <si>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</si>
  <si>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</si>
  <si>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</si>
  <si>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</si>
  <si>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</si>
  <si>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</si>
  <si>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</si>
  <si>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</si>
  <si>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</si>
  <si>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</si>
  <si>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</si>
  <si>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</si>
  <si>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</si>
  <si>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</si>
  <si>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</si>
  <si>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</si>
  <si>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</si>
  <si>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</si>
  <si>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</si>
  <si>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</si>
  <si>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</si>
  <si>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</si>
  <si>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</si>
  <si>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</si>
  <si>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</si>
  <si>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</si>
  <si>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</si>
  <si>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</si>
  <si>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</si>
  <si>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</si>
  <si>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</si>
  <si>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</si>
  <si>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</si>
  <si>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</si>
  <si>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</si>
  <si>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</si>
  <si>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</si>
  <si>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</si>
  <si>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</si>
  <si>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</si>
  <si>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</si>
  <si>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</si>
  <si>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</si>
  <si>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</si>
  <si>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</si>
  <si>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</si>
  <si>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</si>
  <si>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</si>
  <si>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</si>
  <si>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</si>
  <si>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</si>
  <si>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</si>
  <si>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</si>
  <si>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</si>
  <si>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</si>
  <si>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</si>
  <si>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</si>
  <si>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</si>
  <si>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</si>
  <si>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</si>
  <si>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</si>
  <si>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</si>
  <si>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</si>
  <si>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</si>
  <si>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</si>
  <si>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</si>
  <si>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</si>
  <si>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</si>
  <si>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</si>
  <si>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</si>
  <si>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</si>
  <si>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</si>
  <si>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</si>
  <si>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</si>
  <si>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</si>
  <si>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</si>
  <si>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</si>
  <si>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</si>
  <si>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</si>
  <si>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</si>
  <si>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</si>
  <si>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</si>
  <si>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</si>
  <si>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</si>
  <si>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</si>
  <si>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</si>
  <si>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</si>
  <si>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</si>
  <si>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</si>
  <si>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</si>
  <si>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</si>
  <si>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</si>
  <si>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</si>
  <si>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</si>
  <si>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</si>
  <si>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</si>
  <si>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</si>
  <si>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</si>
  <si>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</si>
  <si>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</si>
  <si>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</si>
  <si>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</si>
  <si>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</si>
  <si>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</si>
  <si>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</si>
  <si>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</si>
  <si>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</si>
  <si>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</si>
  <si>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</si>
  <si>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</si>
  <si>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</si>
  <si>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</si>
  <si>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</si>
  <si>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</si>
  <si>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</si>
  <si>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</si>
  <si>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</si>
  <si>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</si>
  <si>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</si>
  <si>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</si>
  <si>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</si>
  <si>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</si>
  <si>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</si>
  <si>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</si>
  <si>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</si>
  <si>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</si>
  <si>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</si>
  <si>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</si>
  <si>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</si>
  <si>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</si>
  <si>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</si>
  <si>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</si>
  <si>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</si>
  <si>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</si>
  <si>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</si>
  <si>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</si>
  <si>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</si>
  <si>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</si>
  <si>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</si>
  <si>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</si>
  <si>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</si>
  <si>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</si>
  <si>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</si>
  <si>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</si>
  <si>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</si>
  <si>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</si>
  <si>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</si>
  <si>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</si>
  <si>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</si>
  <si>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</si>
  <si>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</si>
  <si>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</si>
  <si>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</si>
  <si>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</si>
  <si>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</si>
  <si>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</si>
  <si>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</si>
  <si>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</si>
  <si>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</si>
  <si>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</si>
  <si>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</si>
  <si>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</si>
  <si>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</si>
  <si>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</si>
  <si>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</si>
  <si>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</si>
  <si>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</si>
  <si>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</si>
  <si>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</si>
  <si>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</si>
  <si>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</si>
  <si>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</si>
  <si>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</si>
  <si>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</si>
  <si>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</si>
  <si>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</si>
  <si>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</si>
  <si>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</si>
  <si>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</si>
  <si>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</si>
  <si>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</si>
  <si>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</si>
  <si>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</si>
  <si>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</si>
  <si>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</si>
  <si>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</si>
  <si>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</si>
  <si>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</si>
  <si>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</si>
  <si>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</si>
  <si>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</si>
  <si>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</si>
  <si>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</si>
  <si>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</si>
  <si>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</si>
  <si>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</si>
  <si>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</si>
  <si>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</si>
  <si>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</si>
  <si>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</si>
  <si>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</si>
  <si>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</si>
  <si>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</si>
  <si>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</si>
  <si>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</si>
  <si>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</si>
  <si>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</si>
  <si>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</si>
  <si>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</si>
  <si>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</si>
  <si>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</si>
  <si>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</si>
  <si>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</si>
  <si>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</si>
  <si>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</si>
  <si>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</si>
  <si>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</si>
  <si>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</si>
  <si>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</si>
  <si>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</si>
  <si>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</si>
  <si>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</si>
  <si>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</si>
  <si>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</si>
  <si>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</si>
  <si>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</si>
  <si>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</si>
  <si>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</si>
  <si>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</si>
  <si>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</si>
  <si>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</si>
  <si>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</si>
  <si>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</si>
  <si>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</si>
  <si>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</si>
  <si>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</si>
  <si>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</si>
  <si>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</si>
  <si>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</si>
  <si>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</si>
  <si>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</si>
  <si>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</si>
  <si>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</si>
  <si>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</si>
  <si>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</si>
  <si>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</si>
  <si>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</si>
  <si>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</si>
  <si>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</si>
  <si>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</si>
  <si>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</si>
  <si>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</si>
  <si>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</si>
  <si>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</si>
  <si>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</si>
  <si>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</si>
  <si>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</si>
  <si>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</si>
  <si>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</si>
  <si>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</si>
  <si>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</si>
  <si>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</si>
  <si>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</si>
  <si>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</si>
  <si>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</si>
  <si>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</si>
  <si>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</si>
  <si>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</si>
  <si>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</si>
  <si>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</si>
  <si>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</si>
  <si>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</si>
  <si>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</si>
  <si>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</si>
  <si>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</si>
  <si>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</si>
  <si>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</si>
  <si>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</si>
  <si>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</si>
  <si>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</si>
  <si>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</si>
  <si>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</si>
  <si>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</si>
  <si>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</si>
  <si>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</si>
  <si>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</si>
  <si>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</si>
  <si>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</si>
  <si>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</si>
  <si>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</si>
  <si>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</si>
  <si>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</si>
  <si>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</si>
  <si>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</si>
  <si>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</si>
  <si>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</si>
  <si>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</si>
  <si>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</si>
  <si>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</si>
  <si>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</si>
  <si>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</si>
  <si>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</si>
  <si>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</si>
  <si>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</si>
  <si>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</si>
  <si>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</si>
  <si>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</si>
  <si>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</si>
  <si>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</si>
  <si>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</si>
  <si>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</si>
  <si>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</si>
  <si>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</si>
  <si>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</si>
  <si>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</si>
  <si>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</si>
  <si>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</si>
  <si>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</si>
  <si>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</si>
  <si>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</si>
  <si>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</si>
  <si>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</si>
  <si>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</si>
  <si>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</si>
  <si>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</si>
  <si>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</si>
  <si>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</si>
  <si>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</si>
  <si>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</si>
  <si>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</si>
  <si>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</si>
  <si>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</si>
  <si>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</si>
  <si>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</si>
  <si>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</si>
  <si>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</si>
  <si>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</si>
  <si>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</si>
  <si>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</si>
  <si>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</si>
  <si>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</si>
  <si>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</si>
  <si>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</si>
  <si>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</si>
  <si>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</si>
  <si>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</si>
  <si>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</si>
  <si>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</si>
  <si>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</si>
  <si>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</si>
  <si>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</si>
  <si>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</si>
  <si>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</si>
  <si>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</si>
  <si>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</si>
  <si>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</si>
  <si>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</si>
  <si>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</si>
  <si>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</si>
  <si>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</si>
  <si>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</si>
  <si>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</si>
  <si>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</si>
  <si>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</si>
  <si>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</si>
  <si>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</si>
  <si>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</si>
  <si>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</si>
  <si>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</si>
  <si>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</si>
  <si>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</si>
  <si>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</si>
  <si>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</si>
  <si>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</si>
  <si>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</si>
  <si>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</si>
  <si>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</si>
  <si>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</si>
  <si>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</si>
  <si>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</si>
  <si>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</si>
  <si>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</si>
  <si>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</si>
  <si>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</si>
  <si>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</si>
  <si>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</si>
  <si>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</si>
  <si>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</si>
  <si>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</si>
  <si>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</si>
  <si>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</si>
  <si>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</si>
  <si>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</si>
  <si>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</si>
  <si>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</si>
  <si>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</si>
  <si>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</si>
  <si>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</si>
  <si>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</si>
  <si>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</si>
  <si>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</si>
  <si>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</si>
  <si>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</si>
  <si>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</si>
  <si>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</si>
  <si>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</si>
  <si>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</si>
  <si>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</si>
  <si>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</si>
  <si>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</si>
  <si>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</si>
  <si>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</si>
  <si>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</si>
  <si>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</si>
  <si>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</si>
  <si>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</si>
  <si>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</si>
  <si>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</si>
  <si>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</si>
  <si>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</si>
  <si>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</si>
  <si>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</si>
  <si>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</si>
  <si>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</si>
  <si>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</si>
  <si>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</si>
  <si>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</si>
  <si>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</si>
  <si>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</si>
  <si>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</si>
  <si>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</si>
  <si>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</si>
  <si>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</si>
  <si>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</si>
  <si>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</si>
  <si>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</si>
  <si>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</si>
  <si>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</si>
  <si>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</si>
  <si>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</si>
  <si>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</si>
  <si>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</si>
  <si>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</si>
  <si>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</si>
  <si>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</si>
  <si>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</si>
  <si>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</si>
  <si>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</si>
  <si>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</si>
  <si>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</si>
  <si>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</si>
  <si>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</si>
  <si>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</si>
  <si>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</si>
  <si>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</si>
  <si>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</si>
  <si>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</si>
  <si>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</si>
  <si>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</si>
  <si>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</si>
  <si>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</si>
  <si>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</si>
  <si>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</si>
  <si>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</si>
  <si>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</si>
  <si>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</si>
  <si>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</si>
  <si>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</si>
  <si>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</si>
  <si>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</si>
  <si>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</si>
  <si>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</si>
  <si>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</si>
  <si>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</si>
  <si>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</si>
  <si>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</si>
  <si>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</si>
  <si>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</si>
  <si>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</si>
  <si>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</si>
  <si>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</si>
  <si>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</si>
  <si>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</si>
  <si>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</si>
  <si>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</si>
  <si>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</si>
  <si>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</si>
  <si>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</si>
  <si>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</si>
  <si>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</si>
  <si>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</si>
  <si>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</si>
  <si>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</si>
  <si>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</si>
  <si>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</si>
  <si>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</si>
  <si>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</si>
  <si>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</si>
  <si>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</si>
  <si>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</si>
  <si>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</si>
  <si>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</si>
  <si>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</si>
  <si>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</si>
  <si>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</si>
  <si>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</si>
  <si>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</si>
  <si>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</si>
  <si>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</si>
  <si>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</si>
  <si>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</si>
  <si>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</si>
  <si>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</si>
  <si>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</si>
  <si>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</si>
  <si>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</si>
  <si>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</si>
  <si>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</si>
  <si>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</si>
  <si>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</si>
  <si>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</si>
  <si>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</si>
  <si>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</si>
  <si>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</si>
  <si>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</si>
  <si>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</si>
  <si>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</si>
  <si>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</si>
  <si>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</si>
  <si>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</si>
  <si>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</si>
  <si>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</si>
  <si>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</si>
  <si>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</si>
  <si>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</si>
  <si>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</si>
  <si>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</si>
  <si>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</si>
  <si>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</si>
  <si>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</si>
  <si>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</si>
  <si>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</si>
  <si>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</si>
  <si>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</si>
  <si>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</si>
  <si>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</si>
  <si>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</si>
  <si>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</si>
  <si>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</si>
  <si>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</si>
  <si>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</si>
  <si>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</si>
  <si>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</si>
  <si>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</si>
  <si>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</si>
  <si>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</si>
  <si>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</si>
  <si>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</si>
  <si>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</si>
  <si>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</si>
  <si>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</si>
  <si>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</si>
  <si>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</si>
  <si>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</si>
  <si>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</si>
  <si>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</si>
  <si>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</si>
  <si>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</si>
  <si>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</si>
  <si>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</si>
  <si>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</si>
  <si>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</si>
  <si>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</si>
  <si>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</si>
  <si>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</si>
  <si>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</si>
  <si>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</si>
  <si>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</si>
  <si>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</si>
  <si>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</si>
  <si>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</si>
  <si>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</si>
  <si>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</si>
  <si>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</si>
  <si>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</si>
  <si>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</si>
  <si>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</si>
  <si>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</si>
  <si>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</si>
  <si>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</si>
  <si>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</si>
  <si>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</si>
  <si>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</si>
  <si>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</si>
  <si>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</si>
  <si>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</si>
  <si>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</si>
  <si>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</si>
  <si>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</si>
  <si>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</si>
  <si>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</si>
  <si>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</si>
  <si>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</si>
  <si>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</si>
  <si>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</si>
  <si>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</si>
  <si>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</si>
  <si>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</si>
  <si>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</si>
  <si>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</si>
  <si>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</si>
  <si>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</si>
  <si>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</si>
  <si>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</si>
  <si>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</si>
  <si>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</si>
  <si>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</si>
  <si>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</si>
  <si>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</si>
  <si>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</si>
  <si>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</si>
  <si>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</si>
  <si>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</si>
  <si>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</si>
  <si>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</si>
  <si>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</si>
  <si>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</si>
  <si>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</si>
  <si>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</si>
  <si>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</si>
  <si>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</si>
  <si>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</si>
  <si>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</si>
  <si>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</si>
  <si>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</si>
  <si>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</si>
  <si>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</si>
  <si>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</si>
  <si>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</si>
  <si>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</si>
  <si>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</si>
  <si>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</si>
  <si>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</si>
  <si>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</si>
  <si>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</si>
  <si>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</si>
  <si>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</si>
  <si>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</si>
  <si>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</si>
  <si>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</si>
  <si>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</si>
  <si>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</si>
  <si>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</si>
  <si>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</si>
  <si>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</si>
  <si>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</si>
  <si>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</si>
  <si>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</si>
  <si>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</si>
  <si>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</si>
  <si>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</si>
  <si>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</si>
  <si>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</si>
  <si>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</si>
  <si>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</si>
  <si>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</si>
  <si>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</si>
  <si>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</si>
  <si>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</si>
  <si>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</si>
  <si>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</si>
  <si>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</si>
  <si>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</si>
  <si>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</si>
  <si>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</si>
  <si>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</si>
  <si>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</si>
  <si>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</si>
  <si>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</si>
  <si>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</si>
  <si>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</si>
  <si>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</si>
  <si>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</si>
  <si>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</si>
  <si>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</si>
  <si>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</si>
  <si>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</si>
  <si>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</si>
  <si>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</si>
  <si>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</si>
  <si>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</si>
  <si>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</si>
  <si>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</si>
  <si>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</si>
  <si>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</si>
  <si>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</si>
  <si>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</si>
  <si>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</si>
  <si>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</si>
  <si>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</si>
  <si>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</si>
  <si>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</si>
  <si>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</si>
  <si>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</si>
  <si>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</si>
  <si>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</si>
  <si>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</si>
  <si>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</si>
  <si>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</si>
  <si>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</si>
  <si>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</si>
  <si>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</si>
  <si>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</si>
  <si>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</si>
  <si>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</si>
  <si>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</si>
  <si>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</si>
  <si>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</si>
  <si>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</si>
  <si>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</si>
  <si>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</si>
  <si>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</si>
  <si>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</si>
  <si>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</si>
  <si>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</si>
  <si>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</si>
  <si>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</si>
  <si>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</si>
  <si>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</si>
  <si>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</si>
  <si>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</si>
  <si>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</si>
  <si>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</si>
  <si>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</si>
  <si>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</si>
  <si>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</si>
  <si>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</si>
  <si>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</si>
  <si>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</si>
  <si>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</si>
  <si>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</si>
  <si>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</si>
  <si>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</si>
  <si>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</si>
  <si>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</si>
  <si>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</si>
  <si>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</si>
  <si>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</si>
  <si>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</si>
  <si>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</si>
  <si>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</si>
  <si>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</si>
  <si>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</si>
  <si>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</si>
  <si>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</si>
  <si>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</si>
  <si>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</si>
  <si>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</si>
  <si>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</si>
  <si>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</si>
  <si>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</si>
  <si>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</si>
  <si>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</si>
  <si>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</si>
  <si>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</si>
  <si>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</si>
  <si>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</si>
  <si>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</si>
  <si>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</si>
  <si>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</si>
  <si>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</si>
  <si>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</si>
  <si>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</si>
  <si>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</si>
  <si>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</si>
  <si>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</si>
  <si>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</si>
  <si>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</si>
  <si>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</si>
  <si>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</si>
  <si>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</si>
  <si>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</si>
  <si>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</si>
  <si>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</si>
  <si>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</si>
  <si>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</si>
  <si>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</si>
  <si>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</si>
  <si>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</si>
  <si>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</si>
  <si>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</si>
  <si>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</si>
  <si>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</si>
  <si>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</si>
  <si>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</si>
  <si>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</si>
  <si>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</si>
  <si>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</si>
  <si>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</si>
  <si>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</si>
  <si>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</si>
  <si>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</si>
  <si>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</si>
  <si>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</si>
  <si>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</si>
  <si>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</si>
  <si>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</si>
  <si>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</si>
  <si>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</si>
  <si>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</si>
  <si>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</si>
  <si>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</si>
  <si>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</si>
  <si>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</si>
  <si>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</si>
  <si>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</si>
  <si>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</si>
  <si>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</si>
  <si>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</si>
  <si>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</si>
  <si>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</si>
  <si>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</si>
  <si>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</si>
  <si>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</si>
  <si>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</si>
  <si>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</si>
  <si>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</si>
  <si>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</si>
  <si>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</si>
  <si>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</si>
  <si>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</si>
  <si>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</si>
  <si>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</si>
  <si>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</si>
  <si>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</si>
  <si>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</si>
  <si>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</si>
  <si>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</si>
  <si>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</si>
  <si>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</si>
  <si>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</si>
  <si>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</si>
  <si>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</si>
  <si>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</si>
  <si>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</si>
  <si>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</si>
  <si>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</si>
  <si>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</si>
  <si>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</si>
  <si>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</si>
  <si>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</si>
  <si>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</si>
  <si>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</si>
  <si>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</si>
  <si>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</si>
  <si>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</si>
  <si>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</si>
  <si>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</si>
  <si>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</si>
  <si>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</si>
  <si>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</si>
  <si>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</si>
  <si>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</si>
  <si>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</si>
  <si>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</si>
  <si>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</si>
  <si>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</si>
  <si>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</si>
  <si>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</si>
  <si>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</si>
  <si>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</si>
  <si>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</si>
  <si>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</si>
  <si>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</si>
  <si>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</si>
  <si>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</si>
  <si>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</si>
  <si>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</si>
  <si>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</si>
  <si>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</si>
  <si>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</si>
  <si>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</si>
  <si>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</si>
  <si>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</si>
  <si>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</si>
  <si>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</si>
  <si>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</si>
  <si>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</si>
  <si>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</si>
  <si>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</si>
  <si>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</si>
  <si>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</si>
  <si>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</si>
  <si>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</si>
  <si>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</si>
  <si>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</si>
  <si>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</si>
  <si>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</si>
  <si>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</si>
  <si>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</si>
  <si>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</si>
  <si>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</si>
  <si>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</si>
  <si>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</si>
  <si>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</si>
  <si>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</si>
  <si>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</si>
  <si>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</si>
  <si>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</si>
  <si>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</si>
  <si>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</si>
  <si>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</si>
  <si>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</si>
  <si>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</si>
  <si>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</si>
  <si>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</si>
  <si>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</si>
  <si>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</si>
  <si>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</si>
  <si>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</si>
  <si>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</si>
  <si>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</si>
  <si>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</si>
  <si>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</si>
  <si>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</si>
  <si>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</si>
  <si>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</si>
  <si>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</si>
  <si>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</si>
  <si>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</si>
  <si>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</si>
  <si>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</si>
  <si>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</si>
  <si>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</si>
  <si>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</si>
  <si>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</si>
  <si>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</si>
  <si>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</si>
  <si>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</si>
  <si>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</si>
  <si>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</si>
  <si>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</si>
  <si>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</si>
  <si>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</si>
  <si>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</si>
  <si>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</si>
  <si>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</si>
  <si>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</si>
  <si>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</si>
  <si>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</si>
  <si>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</si>
  <si>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</si>
  <si>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</si>
  <si>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</si>
  <si>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</si>
  <si>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</si>
  <si>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</si>
  <si>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</si>
  <si>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</si>
  <si>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</si>
  <si>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</si>
  <si>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</si>
  <si>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</si>
  <si>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</si>
  <si>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</si>
  <si>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</si>
  <si>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</si>
  <si>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</si>
  <si>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</si>
  <si>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</si>
  <si>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</si>
  <si>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</si>
  <si>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</si>
  <si>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</si>
  <si>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</si>
  <si>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</si>
  <si>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</si>
  <si>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</si>
  <si>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</si>
  <si>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</si>
  <si>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</si>
  <si>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</si>
  <si>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</si>
  <si>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</si>
  <si>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</si>
  <si>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</si>
  <si>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</si>
  <si>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</si>
  <si>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</si>
  <si>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</si>
  <si>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</si>
  <si>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</si>
  <si>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</si>
  <si>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</si>
  <si>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</si>
  <si>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</si>
  <si>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</si>
  <si>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</si>
  <si>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</si>
  <si>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</si>
  <si>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</si>
  <si>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</si>
  <si>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</si>
  <si>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</si>
  <si>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</si>
  <si>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</si>
  <si>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</si>
  <si>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</si>
  <si>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</si>
  <si>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</si>
  <si>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</si>
  <si>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</si>
  <si>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</si>
  <si>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</si>
  <si>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</si>
  <si>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</si>
  <si>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</si>
  <si>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</si>
  <si>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</si>
  <si>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</si>
  <si>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</si>
  <si>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</si>
  <si>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</si>
  <si>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</si>
  <si>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</si>
  <si>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</si>
  <si>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</si>
  <si>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</si>
  <si>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</si>
  <si>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</si>
  <si>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</si>
  <si>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</si>
  <si>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</si>
  <si>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</si>
  <si>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</si>
  <si>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</si>
  <si>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</si>
  <si>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</si>
  <si>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</si>
  <si>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</si>
  <si>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</si>
  <si>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</si>
  <si>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</si>
  <si>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</si>
  <si>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</si>
  <si>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</si>
  <si>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</si>
  <si>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</si>
  <si>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</si>
  <si>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</si>
  <si>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</si>
  <si>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</si>
  <si>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</si>
  <si>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</si>
  <si>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</si>
  <si>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</si>
  <si>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</si>
  <si>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</si>
  <si>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</si>
  <si>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</si>
  <si>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</si>
  <si>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</si>
  <si>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</si>
  <si>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</si>
  <si>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</si>
  <si>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</si>
  <si>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</si>
  <si>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</si>
  <si>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</si>
  <si>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</si>
  <si>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</si>
  <si>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</si>
  <si>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</si>
  <si>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</si>
  <si>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</si>
  <si>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</si>
  <si>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</si>
  <si>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</si>
  <si>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</si>
  <si>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</si>
  <si>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</si>
  <si>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</si>
  <si>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</si>
  <si>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</si>
  <si>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</si>
  <si>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</si>
  <si>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</si>
  <si>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</si>
  <si>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</si>
  <si>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</si>
  <si>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</si>
  <si>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</si>
  <si>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</si>
  <si>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</si>
  <si>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</si>
  <si>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</si>
  <si>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</si>
  <si>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</si>
  <si>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</si>
  <si>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</si>
  <si>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</si>
  <si>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</si>
  <si>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</si>
  <si>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</si>
  <si>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</si>
  <si>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</si>
  <si>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</si>
  <si>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</si>
  <si>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</si>
  <si>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</si>
  <si>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</si>
  <si>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</si>
  <si>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</si>
  <si>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</si>
  <si>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</si>
  <si>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</si>
  <si>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</si>
  <si>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</si>
  <si>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</si>
  <si>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</si>
  <si>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</si>
  <si>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</si>
  <si>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</si>
  <si>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</si>
  <si>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</si>
  <si>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</si>
  <si>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</si>
  <si>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</si>
  <si>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</si>
  <si>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</si>
  <si>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</si>
  <si>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</si>
  <si>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</si>
  <si>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</si>
  <si>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</si>
  <si>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</si>
  <si>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</si>
  <si>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</si>
  <si>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</si>
  <si>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</si>
  <si>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</si>
  <si>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</si>
  <si>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</si>
  <si>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</si>
  <si>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</si>
  <si>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</si>
  <si>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</si>
  <si>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</si>
  <si>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</si>
  <si>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</si>
  <si>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</si>
  <si>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</si>
  <si>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</si>
  <si>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</si>
  <si>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</si>
  <si>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</si>
  <si>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</si>
  <si>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</si>
  <si>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</si>
  <si>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</si>
  <si>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</si>
  <si>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</si>
  <si>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</si>
  <si>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</si>
  <si>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</si>
  <si>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</si>
  <si>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</si>
  <si>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</si>
  <si>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</si>
  <si>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</si>
  <si>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</si>
  <si>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</si>
  <si>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</si>
  <si>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</si>
  <si>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</si>
  <si>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</si>
  <si>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</si>
  <si>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</si>
  <si>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</si>
  <si>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</si>
  <si>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</si>
  <si>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</si>
  <si>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</si>
  <si>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</si>
  <si>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</si>
  <si>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</si>
  <si>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</si>
  <si>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</si>
  <si>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</si>
  <si>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</si>
  <si>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</si>
  <si>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</si>
  <si>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</si>
  <si>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</si>
  <si>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</si>
  <si>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</si>
  <si>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</si>
  <si>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</si>
  <si>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</si>
  <si>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</si>
  <si>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</si>
  <si>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</si>
  <si>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</si>
  <si>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</si>
  <si>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</si>
  <si>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</si>
  <si>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</si>
  <si>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</si>
  <si>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</si>
  <si>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</si>
  <si>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</si>
  <si>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</si>
  <si>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</si>
  <si>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</si>
  <si>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</si>
  <si>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</si>
  <si>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</si>
  <si>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</si>
  <si>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</si>
  <si>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</si>
  <si>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</si>
  <si>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</si>
  <si>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</si>
  <si>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</si>
  <si>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</si>
  <si>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</si>
  <si>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</si>
  <si>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</si>
  <si>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</si>
  <si>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</si>
  <si>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</si>
  <si>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</si>
  <si>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</si>
  <si>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</si>
  <si>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</si>
  <si>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</si>
  <si>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</si>
  <si>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</si>
  <si>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</si>
  <si>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</si>
  <si>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</si>
  <si>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</si>
  <si>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</si>
  <si>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</si>
  <si>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</si>
  <si>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</si>
  <si>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</si>
  <si>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</si>
  <si>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</si>
  <si>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</si>
  <si>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</si>
  <si>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</si>
  <si>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</si>
  <si>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</si>
  <si>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</si>
  <si>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</si>
  <si>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</si>
  <si>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</si>
  <si>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</si>
  <si>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</si>
  <si>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</si>
  <si>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</si>
  <si>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</si>
  <si>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</si>
  <si>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</si>
  <si>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</si>
  <si>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</si>
  <si>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</si>
  <si>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</si>
  <si>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</si>
  <si>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</si>
  <si>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</si>
  <si>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</si>
  <si>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</si>
  <si>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</si>
  <si>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</si>
  <si>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</si>
  <si>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</si>
  <si>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</si>
  <si>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</si>
  <si>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</si>
  <si>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</si>
  <si>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</si>
  <si>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</si>
  <si>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</si>
  <si>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</si>
  <si>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</si>
  <si>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</si>
  <si>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</si>
  <si>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</si>
  <si>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</si>
  <si>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</si>
  <si>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</si>
  <si>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</si>
  <si>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</si>
  <si>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</si>
  <si>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</si>
  <si>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</si>
  <si>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</si>
  <si>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</si>
  <si>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</si>
  <si>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</si>
  <si>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</si>
  <si>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</si>
  <si>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</si>
  <si>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</si>
  <si>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</si>
  <si>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</si>
  <si>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</si>
  <si>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</si>
  <si>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</si>
  <si>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</si>
  <si>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</si>
  <si>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</si>
  <si>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</si>
  <si>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</si>
  <si>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</si>
  <si>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</si>
  <si>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</si>
  <si>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</si>
  <si>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</si>
  <si>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</si>
  <si>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</si>
  <si>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</si>
  <si>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</si>
  <si>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</si>
  <si>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</si>
  <si>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</si>
  <si>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</si>
  <si>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</si>
  <si>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</si>
  <si>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</si>
  <si>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</si>
  <si>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</si>
  <si>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</si>
  <si>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</si>
  <si>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</si>
  <si>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</si>
  <si>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</si>
  <si>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</si>
  <si>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</si>
  <si>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</si>
  <si>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</si>
  <si>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</si>
  <si>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</si>
  <si>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</si>
  <si>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</si>
  <si>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</si>
  <si>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</si>
  <si>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</si>
  <si>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</si>
  <si>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</si>
  <si>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</si>
  <si>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</si>
  <si>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</si>
  <si>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</si>
  <si>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</si>
  <si>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</si>
  <si>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</si>
  <si>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</si>
  <si>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</si>
  <si>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</si>
  <si>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</si>
  <si>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</si>
  <si>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</si>
  <si>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</si>
  <si>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</si>
  <si>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</si>
  <si>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</si>
  <si>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</si>
  <si>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</si>
  <si>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</si>
  <si>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</si>
  <si>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</si>
  <si>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</si>
  <si>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</si>
  <si>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</si>
  <si>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</si>
  <si>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</si>
  <si>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</si>
  <si>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</si>
  <si>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</si>
  <si>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</si>
  <si>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</si>
  <si>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</si>
  <si>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</si>
  <si>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</si>
  <si>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</si>
  <si>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</si>
  <si>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</si>
  <si>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</si>
  <si>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</si>
  <si>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</si>
  <si>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</si>
  <si>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</si>
  <si>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</si>
  <si>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</si>
  <si>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</si>
  <si>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</si>
  <si>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</si>
  <si>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</si>
  <si>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</si>
  <si>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</si>
  <si>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</si>
  <si>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</si>
  <si>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</si>
  <si>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</si>
  <si>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</si>
  <si>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</si>
  <si>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</si>
  <si>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</si>
  <si>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</si>
  <si>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</si>
  <si>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</si>
  <si>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</si>
  <si>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</si>
  <si>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</si>
  <si>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</si>
  <si>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</si>
  <si>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</si>
  <si>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</si>
  <si>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</si>
  <si>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</si>
  <si>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</si>
  <si>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</si>
  <si>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</si>
  <si>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</si>
  <si>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</si>
  <si>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</si>
  <si>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</si>
  <si>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</si>
  <si>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</si>
  <si>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</si>
  <si>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</si>
  <si>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</si>
  <si>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</si>
  <si>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</si>
  <si>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</si>
  <si>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</si>
  <si>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</si>
  <si>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</si>
  <si>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</si>
  <si>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</si>
  <si>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</si>
  <si>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</si>
  <si>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</si>
  <si>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</si>
  <si>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</si>
  <si>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</si>
  <si>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</si>
  <si>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</si>
  <si>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</si>
  <si>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</si>
  <si>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</si>
  <si>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</si>
  <si>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</si>
  <si>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</si>
  <si>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</si>
  <si>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</si>
  <si>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</si>
  <si>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</si>
  <si>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</si>
  <si>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</si>
  <si>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</si>
  <si>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</si>
  <si>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</si>
  <si>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</si>
  <si>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</si>
  <si>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</si>
  <si>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</si>
  <si>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</si>
  <si>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</si>
  <si>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</si>
  <si>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</si>
  <si>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</si>
  <si>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</si>
  <si>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</si>
  <si>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</si>
  <si>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</si>
  <si>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</si>
  <si>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</si>
  <si>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</si>
  <si>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</si>
  <si>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</si>
  <si>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</si>
  <si>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</si>
  <si>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</si>
  <si>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</si>
  <si>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</si>
  <si>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</si>
  <si>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</si>
  <si>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</si>
  <si>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</si>
  <si>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</si>
  <si>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</si>
  <si>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</si>
  <si>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</si>
  <si>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</si>
  <si>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</si>
  <si>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</si>
  <si>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</si>
  <si>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</si>
  <si>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</si>
  <si>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</si>
  <si>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</si>
  <si>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</si>
  <si>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</si>
  <si>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</si>
  <si>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</si>
  <si>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</si>
  <si>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</si>
  <si>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</si>
  <si>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</si>
  <si>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</si>
  <si>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</si>
  <si>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</si>
  <si>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</si>
  <si>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</si>
  <si>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</si>
  <si>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</si>
  <si>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</si>
  <si>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</si>
  <si>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</si>
  <si>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</si>
  <si>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</si>
  <si>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</si>
  <si>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</si>
  <si>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</si>
  <si>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</si>
  <si>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</si>
  <si>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</si>
  <si>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</si>
  <si>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</si>
  <si>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</si>
  <si>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</si>
  <si>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</si>
  <si>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</si>
  <si>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</si>
  <si>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</si>
  <si>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</si>
  <si>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</si>
  <si>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</si>
  <si>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</si>
  <si>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</si>
  <si>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</si>
  <si>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</si>
  <si>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</si>
  <si>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</si>
  <si>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</si>
  <si>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</si>
  <si>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</si>
  <si>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</si>
  <si>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</si>
  <si>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</si>
  <si>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</si>
  <si>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</si>
  <si>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</si>
  <si>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</si>
  <si>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</si>
  <si>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</si>
  <si>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</si>
  <si>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</si>
  <si>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</si>
  <si>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</si>
  <si>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</si>
  <si>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</si>
  <si>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</si>
  <si>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</si>
  <si>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</si>
  <si>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</si>
  <si>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</si>
  <si>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</si>
  <si>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</si>
  <si>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</si>
  <si>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</si>
  <si>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</si>
  <si>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</si>
  <si>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</si>
  <si>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</si>
  <si>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</si>
  <si>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</si>
  <si>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</si>
  <si>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</si>
  <si>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</si>
  <si>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</si>
  <si>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</si>
  <si>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</si>
  <si>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</si>
  <si>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</si>
  <si>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</si>
  <si>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</si>
  <si>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</si>
  <si>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</si>
  <si>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</si>
  <si>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</si>
  <si>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</si>
  <si>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</si>
  <si>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</si>
  <si>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</si>
  <si>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</si>
  <si>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</si>
  <si>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</si>
  <si>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</si>
  <si>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</si>
  <si>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</si>
  <si>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</si>
  <si>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</si>
  <si>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</si>
  <si>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</si>
  <si>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</si>
  <si>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</si>
  <si>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</si>
  <si>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</si>
  <si>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</si>
  <si>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</si>
  <si>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</si>
  <si>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</si>
  <si>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</si>
  <si>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</si>
  <si>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</si>
  <si>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</si>
  <si>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</si>
  <si>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</si>
  <si>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</si>
  <si>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</si>
  <si>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</si>
  <si>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</si>
  <si>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</si>
  <si>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</si>
  <si>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</si>
  <si>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</si>
  <si>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</si>
  <si>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</si>
  <si>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</si>
  <si>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</si>
  <si>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</si>
  <si>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</si>
  <si>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</si>
  <si>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</si>
  <si>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</si>
  <si>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</si>
  <si>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</si>
  <si>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</si>
  <si>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</si>
  <si>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</si>
  <si>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</si>
  <si>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</si>
  <si>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</si>
  <si>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</si>
  <si>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</si>
  <si>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</si>
  <si>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</si>
  <si>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</si>
  <si>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</si>
  <si>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</si>
  <si>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</si>
  <si>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</si>
  <si>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</si>
  <si>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</si>
  <si>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</si>
  <si>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</si>
  <si>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</si>
  <si>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</si>
  <si>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</si>
  <si>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</si>
  <si>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</si>
  <si>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</si>
  <si>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</si>
  <si>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</si>
  <si>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</si>
  <si>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</si>
  <si>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</si>
  <si>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</si>
  <si>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</si>
  <si>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</si>
  <si>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</si>
  <si>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</si>
  <si>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</si>
  <si>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</si>
  <si>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</si>
  <si>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</si>
  <si>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</si>
  <si>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</si>
  <si>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</si>
  <si>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</si>
  <si>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</si>
  <si>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</si>
  <si>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</si>
  <si>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</si>
  <si>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</si>
  <si>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</si>
  <si>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</si>
  <si>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</si>
  <si>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</si>
  <si>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</si>
  <si>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</si>
  <si>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</si>
  <si>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</si>
  <si>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</si>
  <si>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</si>
  <si>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</si>
  <si>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</si>
  <si>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</si>
  <si>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</si>
  <si>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</si>
  <si>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</si>
  <si>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</si>
  <si>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</si>
  <si>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</si>
  <si>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</si>
  <si>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</si>
  <si>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</si>
  <si>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</si>
  <si>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</si>
  <si>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</si>
  <si>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</si>
  <si>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</si>
  <si>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</si>
  <si>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</si>
  <si>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</si>
  <si>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</si>
  <si>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</si>
  <si>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</si>
  <si>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</si>
  <si>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</si>
  <si>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</si>
  <si>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</si>
  <si>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</si>
  <si>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</si>
  <si>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</si>
  <si>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</si>
  <si>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</si>
  <si>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</si>
  <si>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</si>
  <si>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</si>
  <si>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</si>
  <si>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</si>
  <si>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</si>
  <si>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</si>
  <si>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</si>
  <si>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</si>
  <si>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</si>
  <si>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</si>
  <si>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</si>
  <si>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</si>
  <si>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</si>
  <si>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</si>
  <si>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</si>
  <si>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</si>
  <si>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</si>
  <si>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</si>
  <si>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</si>
  <si>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</si>
  <si>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</si>
  <si>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</si>
  <si>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</si>
  <si>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</si>
  <si>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</si>
  <si>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</si>
  <si>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</si>
  <si>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</si>
  <si>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</si>
  <si>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</si>
  <si>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</si>
  <si>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</si>
  <si>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</si>
  <si>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</si>
  <si>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</si>
  <si>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</si>
  <si>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</si>
  <si>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</si>
  <si>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</si>
  <si>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</si>
  <si>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</si>
  <si>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</si>
  <si>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</si>
  <si>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</si>
  <si>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</si>
  <si>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</si>
  <si>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</si>
  <si>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</si>
  <si>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</si>
  <si>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</si>
  <si>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</si>
  <si>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</si>
  <si>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</si>
  <si>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</si>
  <si>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</si>
  <si>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</si>
  <si>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</si>
  <si>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</si>
  <si>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</si>
  <si>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</si>
  <si>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</si>
  <si>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</si>
  <si>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</si>
  <si>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</si>
  <si>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</si>
  <si>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</si>
  <si>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</si>
  <si>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</si>
  <si>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</si>
  <si>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</si>
  <si>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</si>
  <si>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</si>
  <si>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</si>
  <si>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</si>
  <si>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</si>
  <si>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</si>
  <si>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</si>
  <si>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</si>
  <si>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</si>
  <si>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</si>
  <si>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</si>
  <si>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</si>
  <si>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</si>
  <si>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</si>
  <si>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</si>
  <si>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</si>
  <si>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</si>
  <si>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</si>
  <si>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</si>
  <si>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</si>
  <si>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</si>
  <si>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</si>
  <si>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</si>
  <si>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</si>
  <si>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</si>
  <si>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</si>
  <si>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</si>
  <si>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</si>
  <si>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</si>
  <si>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</si>
  <si>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</si>
  <si>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</si>
  <si>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</si>
  <si>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</si>
  <si>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</si>
  <si>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</si>
  <si>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</si>
  <si>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</si>
  <si>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</si>
  <si>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</si>
  <si>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</si>
  <si>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</si>
  <si>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</si>
  <si>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</si>
  <si>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</si>
  <si>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</si>
  <si>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</si>
  <si>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</si>
  <si>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</si>
  <si>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</si>
  <si>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</si>
  <si>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</si>
  <si>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</si>
  <si>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</si>
  <si>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</si>
  <si>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</si>
  <si>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</si>
  <si>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</si>
  <si>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</si>
  <si>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</si>
  <si>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</si>
  <si>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</si>
  <si>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</si>
  <si>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</si>
  <si>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</si>
  <si>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</si>
  <si>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</si>
  <si>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</si>
  <si>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</si>
  <si>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</si>
  <si>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</si>
  <si>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</si>
  <si>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</si>
  <si>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</si>
  <si>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</si>
  <si>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</si>
  <si>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</si>
  <si>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</si>
  <si>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</si>
  <si>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</si>
  <si>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</si>
  <si>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</si>
  <si>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</si>
  <si>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</si>
  <si>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</si>
  <si>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</si>
  <si>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</si>
  <si>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</si>
  <si>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</si>
  <si>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</si>
  <si>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</si>
  <si>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</si>
  <si>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</si>
  <si>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</si>
  <si>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</si>
  <si>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</si>
  <si>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</si>
  <si>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</si>
  <si>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</si>
  <si>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</si>
  <si>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</si>
  <si>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</si>
  <si>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</si>
  <si>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</si>
  <si>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</si>
  <si>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</si>
  <si>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</si>
  <si>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</si>
  <si>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</si>
  <si>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</si>
  <si>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</si>
  <si>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</si>
  <si>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</si>
  <si>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</si>
  <si>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</si>
  <si>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</si>
  <si>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</si>
  <si>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</si>
  <si>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</si>
  <si>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</si>
  <si>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</si>
  <si>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</si>
  <si>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</si>
  <si>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</si>
  <si>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</si>
  <si>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</si>
  <si>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</si>
  <si>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</si>
  <si>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</si>
  <si>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</si>
  <si>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</si>
  <si>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</si>
  <si>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</si>
  <si>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</si>
  <si>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</si>
  <si>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</si>
  <si>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</si>
  <si>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</si>
  <si>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</si>
  <si>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</si>
  <si>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</si>
  <si>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</si>
  <si>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</si>
  <si>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</si>
  <si>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</si>
  <si>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</si>
  <si>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</si>
  <si>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</si>
  <si>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</si>
  <si>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</si>
  <si>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</si>
  <si>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</si>
  <si>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</si>
  <si>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</si>
  <si>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</si>
  <si>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</si>
  <si>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</si>
  <si>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</si>
  <si>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</si>
  <si>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</si>
  <si>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</si>
  <si>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</si>
  <si>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</si>
  <si>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</si>
  <si>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</si>
  <si>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</si>
  <si>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</si>
  <si>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</si>
  <si>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</si>
  <si>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</si>
  <si>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</si>
  <si>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</si>
  <si>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</si>
  <si>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</si>
  <si>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</si>
  <si>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</si>
  <si>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</si>
  <si>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</si>
  <si>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</si>
  <si>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</si>
  <si>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</si>
  <si>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</si>
  <si>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</si>
  <si>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</si>
  <si>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</si>
  <si>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</si>
  <si>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</si>
  <si>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</si>
  <si>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</si>
  <si>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</si>
  <si>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</si>
  <si>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</si>
  <si>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</si>
  <si>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</si>
  <si>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</si>
  <si>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</si>
  <si>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</si>
  <si>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</si>
  <si>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</si>
  <si>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</si>
  <si>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</si>
  <si>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</si>
  <si>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</si>
  <si>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</si>
  <si>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</si>
  <si>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</si>
  <si>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</si>
  <si>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</si>
  <si>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</si>
  <si>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</si>
  <si>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</si>
  <si>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</si>
  <si>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</si>
  <si>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</si>
  <si>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</si>
  <si>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</si>
  <si>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</si>
  <si>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</si>
  <si>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</si>
  <si>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</si>
  <si>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</si>
  <si>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</si>
  <si>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</si>
  <si>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</si>
  <si>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</si>
  <si>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</si>
  <si>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</si>
  <si>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</si>
  <si>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</si>
  <si>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</si>
  <si>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</si>
  <si>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</si>
  <si>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</si>
  <si>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</si>
  <si>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</si>
  <si>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</si>
  <si>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</si>
  <si>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</si>
  <si>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</si>
  <si>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</si>
  <si>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</si>
  <si>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</si>
  <si>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</si>
  <si>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</si>
  <si>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</si>
  <si>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</si>
  <si>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</si>
  <si>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</si>
  <si>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</si>
  <si>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</si>
  <si>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</si>
  <si>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</si>
  <si>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</si>
  <si>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</si>
  <si>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</si>
  <si>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</si>
  <si>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</si>
  <si>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</si>
  <si>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</si>
  <si>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</si>
  <si>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</si>
  <si>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</si>
  <si>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</si>
  <si>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</si>
  <si>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</si>
  <si>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</si>
  <si>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</si>
  <si>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</si>
  <si>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</si>
  <si>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</si>
  <si>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</si>
  <si>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</si>
  <si>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</si>
  <si>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</si>
  <si>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</si>
  <si>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</si>
  <si>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</si>
  <si>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</si>
  <si>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</si>
  <si>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</si>
  <si>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</si>
  <si>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</si>
  <si>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</si>
  <si>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</si>
  <si>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</si>
  <si>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</si>
  <si>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</si>
  <si>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</si>
  <si>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</si>
  <si>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</si>
  <si>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</si>
  <si>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</si>
  <si>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</si>
  <si>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</si>
  <si>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</si>
  <si>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</si>
  <si>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</si>
  <si>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</si>
  <si>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</si>
  <si>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</si>
  <si>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</si>
  <si>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</si>
  <si>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</si>
  <si>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</si>
  <si>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</si>
  <si>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</si>
  <si>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</si>
  <si>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</si>
  <si>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</si>
  <si>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</si>
  <si>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</si>
  <si>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</si>
  <si>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</si>
  <si>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</si>
  <si>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</si>
  <si>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</si>
  <si>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</si>
  <si>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</si>
  <si>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</si>
  <si>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</si>
  <si>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</si>
  <si>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</si>
  <si>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</si>
  <si>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</si>
  <si>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</si>
  <si>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</si>
  <si>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</si>
  <si>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</si>
  <si>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</si>
  <si>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</si>
  <si>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</si>
  <si>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</si>
  <si>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</si>
  <si>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</si>
  <si>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</si>
  <si>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</si>
  <si>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</si>
  <si>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</si>
  <si>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</si>
  <si>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</si>
  <si>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</si>
  <si>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</si>
  <si>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</si>
  <si>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</si>
  <si>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</si>
  <si>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</si>
  <si>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</si>
  <si>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</si>
  <si>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</si>
  <si>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</si>
  <si>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</si>
  <si>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</si>
  <si>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</si>
  <si>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</si>
  <si>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</si>
  <si>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</si>
  <si>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</si>
  <si>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</si>
  <si>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</si>
  <si>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</si>
  <si>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</si>
  <si>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</si>
  <si>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</si>
  <si>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</si>
  <si>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</si>
  <si>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</si>
  <si>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</si>
  <si>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</si>
  <si>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</si>
  <si>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</si>
  <si>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</si>
  <si>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</si>
  <si>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</si>
  <si>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</si>
  <si>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</si>
  <si>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</si>
  <si>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</si>
  <si>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</si>
  <si>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</si>
  <si>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</si>
  <si>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</si>
  <si>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</si>
  <si>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</si>
  <si>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</si>
  <si>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</si>
  <si>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</si>
  <si>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</si>
  <si>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</si>
  <si>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</si>
  <si>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</si>
  <si>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</si>
  <si>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</si>
  <si>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</si>
  <si>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</si>
  <si>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</si>
  <si>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</si>
  <si>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</si>
  <si>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</si>
  <si>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</si>
  <si>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</si>
  <si>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</si>
  <si>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</si>
  <si>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</si>
  <si>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</si>
  <si>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</si>
  <si>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</si>
  <si>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</si>
  <si>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</si>
  <si>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</si>
  <si>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</si>
  <si>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</si>
  <si>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</si>
  <si>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</si>
  <si>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</si>
  <si>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</si>
  <si>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</si>
  <si>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</si>
  <si>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</si>
  <si>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</si>
  <si>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</si>
  <si>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</si>
  <si>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</si>
  <si>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</si>
  <si>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</si>
  <si>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</si>
  <si>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</si>
  <si>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</si>
  <si>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</si>
  <si>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</si>
  <si>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</si>
  <si>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</si>
  <si>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</si>
  <si>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</si>
  <si>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</si>
  <si>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</si>
  <si>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</si>
  <si>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</si>
  <si>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</si>
  <si>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</si>
  <si>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</si>
  <si>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</si>
  <si>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</si>
  <si>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</si>
  <si>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</si>
  <si>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</si>
  <si>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</si>
  <si>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</si>
  <si>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</si>
  <si>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</si>
  <si>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</si>
  <si>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</si>
  <si>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</si>
  <si>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</si>
  <si>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</si>
  <si>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</si>
  <si>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</si>
  <si>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</si>
  <si>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</si>
  <si>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</si>
  <si>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</si>
  <si>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</si>
  <si>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</si>
  <si>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</si>
  <si>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</si>
  <si>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</si>
  <si>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</si>
  <si>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</si>
  <si>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</si>
  <si>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</si>
  <si>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</si>
  <si>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</si>
  <si>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</si>
  <si>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</si>
  <si>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</si>
  <si>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</si>
  <si>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</si>
  <si>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</si>
  <si>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</si>
  <si>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</si>
  <si>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</si>
  <si>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</si>
  <si>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</si>
  <si>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</si>
  <si>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</si>
  <si>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</si>
  <si>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</si>
  <si>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</si>
  <si>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</si>
  <si>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</si>
  <si>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</si>
  <si>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</si>
  <si>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</si>
  <si>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</si>
  <si>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</si>
  <si>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</si>
  <si>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</si>
  <si>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</si>
  <si>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</si>
  <si>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</si>
  <si>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</si>
  <si>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</si>
  <si>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</si>
  <si>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</si>
  <si>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</si>
  <si>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</si>
  <si>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</si>
  <si>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</si>
  <si>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</si>
  <si>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</si>
  <si>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</si>
  <si>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</si>
  <si>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</si>
  <si>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</si>
  <si>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</si>
  <si>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</si>
  <si>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</si>
  <si>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</si>
  <si>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</si>
  <si>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</si>
  <si>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</si>
  <si>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</si>
  <si>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</si>
  <si>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</si>
  <si>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</si>
  <si>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</si>
  <si>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</si>
  <si>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</si>
  <si>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</si>
  <si>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</si>
  <si>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</si>
  <si>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</si>
  <si>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</si>
  <si>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</si>
  <si>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</si>
  <si>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</si>
  <si>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</si>
  <si>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</si>
  <si>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</si>
  <si>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</si>
  <si>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</si>
  <si>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</si>
  <si>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</si>
  <si>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</si>
  <si>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</si>
  <si>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</si>
  <si>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</si>
  <si>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</si>
  <si>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</si>
  <si>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</si>
  <si>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</si>
  <si>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</si>
  <si>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</si>
  <si>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</si>
  <si>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</si>
  <si>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</si>
  <si>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</si>
  <si>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</si>
  <si>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</si>
  <si>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</si>
  <si>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</si>
  <si>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</si>
  <si>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</si>
  <si>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</si>
  <si>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</si>
  <si>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</si>
  <si>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</si>
  <si>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</si>
  <si>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</si>
  <si>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</si>
  <si>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</si>
  <si>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</si>
  <si>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</si>
  <si>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</si>
  <si>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</si>
  <si>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</si>
  <si>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</si>
  <si>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</si>
  <si>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</si>
  <si>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</si>
  <si>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</si>
  <si>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</si>
  <si>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</si>
  <si>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</si>
  <si>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</si>
  <si>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</si>
  <si>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</si>
  <si>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</si>
  <si>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</si>
  <si>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</si>
  <si>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</si>
  <si>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</si>
  <si>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</si>
  <si>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</si>
  <si>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</si>
  <si>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</si>
  <si>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</si>
  <si>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</si>
  <si>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</si>
  <si>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</si>
  <si>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</si>
  <si>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</si>
  <si>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</si>
  <si>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</si>
  <si>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</si>
  <si>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</si>
  <si>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</si>
  <si>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</si>
  <si>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</si>
  <si>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</si>
  <si>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</si>
  <si>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</si>
  <si>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</si>
  <si>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</si>
  <si>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</si>
  <si>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</si>
  <si>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</si>
  <si>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</si>
  <si>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</si>
  <si>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</si>
  <si>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</si>
  <si>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</si>
  <si>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</si>
  <si>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</si>
  <si>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</si>
  <si>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</si>
  <si>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</si>
  <si>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</si>
  <si>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</si>
  <si>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</si>
  <si>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</si>
  <si>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</si>
  <si>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</si>
  <si>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</si>
  <si>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</si>
  <si>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</si>
  <si>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</si>
  <si>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</si>
  <si>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</si>
  <si>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</si>
  <si>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</si>
  <si>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</si>
  <si>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</si>
  <si>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</si>
  <si>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</si>
  <si>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</si>
  <si>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</si>
  <si>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</si>
  <si>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</si>
  <si>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</si>
  <si>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</si>
  <si>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</si>
  <si>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</si>
  <si>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</si>
  <si>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</si>
  <si>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</si>
  <si>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</si>
  <si>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</si>
  <si>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</si>
  <si>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</si>
  <si>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</si>
  <si>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</si>
  <si>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</si>
  <si>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</si>
  <si>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</si>
  <si>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</si>
  <si>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</si>
  <si>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</si>
  <si>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</si>
  <si>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</si>
  <si>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</si>
  <si>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</si>
  <si>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</si>
  <si>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</si>
  <si>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</si>
  <si>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</si>
  <si>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</si>
  <si>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</si>
  <si>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</si>
  <si>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</si>
  <si>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</si>
  <si>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</si>
  <si>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</si>
  <si>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</si>
  <si>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</si>
  <si>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</si>
  <si>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</si>
  <si>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</si>
  <si>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</si>
  <si>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</si>
  <si>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</si>
  <si>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</si>
  <si>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</si>
  <si>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</si>
  <si>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</si>
  <si>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</si>
  <si>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</si>
  <si>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</si>
  <si>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</si>
  <si>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</si>
  <si>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</si>
  <si>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</si>
  <si>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</si>
  <si>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</si>
  <si>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</si>
  <si>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</si>
  <si>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</si>
  <si>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</si>
  <si>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</si>
  <si>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</si>
  <si>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</si>
  <si>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</si>
  <si>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</si>
  <si>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</si>
  <si>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</si>
  <si>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</si>
  <si>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</si>
  <si>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</si>
  <si>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</si>
  <si>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</si>
  <si>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</si>
  <si>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</si>
  <si>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</si>
  <si>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</si>
  <si>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</si>
  <si>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</si>
  <si>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</si>
  <si>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</si>
  <si>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</si>
  <si>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</si>
  <si>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</si>
  <si>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</si>
  <si>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</si>
  <si>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</si>
  <si>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</si>
  <si>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</si>
  <si>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</si>
  <si>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</si>
  <si>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</si>
  <si>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</si>
  <si>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</si>
  <si>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</si>
  <si>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</si>
  <si>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</si>
  <si>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</si>
  <si>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</si>
  <si>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</si>
  <si>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</si>
  <si>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</si>
  <si>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</si>
  <si>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</si>
  <si>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</si>
  <si>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</si>
  <si>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</si>
  <si>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</si>
  <si>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</si>
  <si>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</si>
  <si>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</si>
  <si>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</si>
  <si>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</si>
  <si>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</si>
  <si>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</si>
  <si>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</si>
  <si>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</si>
  <si>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</si>
  <si>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</si>
  <si>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</si>
  <si>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</si>
  <si>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</si>
  <si>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</si>
  <si>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</si>
  <si>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</si>
  <si>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</si>
  <si>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</si>
  <si>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</si>
  <si>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</si>
  <si>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</si>
  <si>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</si>
  <si>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</si>
  <si>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</si>
  <si>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</si>
  <si>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</si>
  <si>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</si>
  <si>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</si>
  <si>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</si>
  <si>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</si>
  <si>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</si>
  <si>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</si>
  <si>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</si>
  <si>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</si>
  <si>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</si>
  <si>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</si>
  <si>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</si>
  <si>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</si>
  <si>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</si>
  <si>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</si>
  <si>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</si>
  <si>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</si>
  <si>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</si>
  <si>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</si>
  <si>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</si>
  <si>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</si>
  <si>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</si>
  <si>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</si>
  <si>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</si>
  <si>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</si>
  <si>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</si>
  <si>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</si>
  <si>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</si>
  <si>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</si>
  <si>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</si>
  <si>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</si>
  <si>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</si>
  <si>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</si>
  <si>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</si>
  <si>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</si>
  <si>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</si>
  <si>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</si>
  <si>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</si>
  <si>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</si>
  <si>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</si>
  <si>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</si>
  <si>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</si>
  <si>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</si>
  <si>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</si>
  <si>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</si>
  <si>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</si>
  <si>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</si>
  <si>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</si>
  <si>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</si>
  <si>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</si>
  <si>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</si>
  <si>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</si>
  <si>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</si>
  <si>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</si>
  <si>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</si>
  <si>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</si>
  <si>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</si>
  <si>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</si>
  <si>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</si>
  <si>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</si>
  <si>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</si>
  <si>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</si>
  <si>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</si>
  <si>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</si>
  <si>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</si>
  <si>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</si>
  <si>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</si>
  <si>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</si>
  <si>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</si>
  <si>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</si>
  <si>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</si>
  <si>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</si>
  <si>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</si>
  <si>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</si>
  <si>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</si>
  <si>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</si>
  <si>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</si>
  <si>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</si>
  <si>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</si>
  <si>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</si>
  <si>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</si>
  <si>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</si>
  <si>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</si>
  <si>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</si>
  <si>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</si>
  <si>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</si>
  <si>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</si>
  <si>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</si>
  <si>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</si>
  <si>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</si>
  <si>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</si>
  <si>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</si>
  <si>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</si>
  <si>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</si>
  <si>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</si>
  <si>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</si>
  <si>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</si>
  <si>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</si>
  <si>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</si>
  <si>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</si>
  <si>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</si>
  <si>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</si>
  <si>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</si>
  <si>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</si>
  <si>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</si>
  <si>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</si>
  <si>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</si>
  <si>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</si>
  <si>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</si>
  <si>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</si>
  <si>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</si>
  <si>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</si>
  <si>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</si>
  <si>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</si>
  <si>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</si>
  <si>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</si>
  <si>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</si>
  <si>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</si>
  <si>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</si>
  <si>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</si>
  <si>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</si>
  <si>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</si>
  <si>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</si>
  <si>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</si>
  <si>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</si>
  <si>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</si>
  <si>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</si>
  <si>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</si>
  <si>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</si>
  <si>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</si>
  <si>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</si>
  <si>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</si>
  <si>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</si>
  <si>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</si>
  <si>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</si>
  <si>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</si>
  <si>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</si>
  <si>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</si>
  <si>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</si>
  <si>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</si>
  <si>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</si>
  <si>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</si>
  <si>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</si>
  <si>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</si>
  <si>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</si>
  <si>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</si>
  <si>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</si>
  <si>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</si>
  <si>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</si>
  <si>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</si>
  <si>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</si>
  <si>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</si>
  <si>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</si>
  <si>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</si>
  <si>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</si>
  <si>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</si>
  <si>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</si>
  <si>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</si>
  <si>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</si>
  <si>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</si>
  <si>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</si>
  <si>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</si>
  <si>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</si>
  <si>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</si>
  <si>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</si>
  <si>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</si>
  <si>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</si>
  <si>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</si>
  <si>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</si>
  <si>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</si>
  <si>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</si>
  <si>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</si>
  <si>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</si>
  <si>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</si>
  <si>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</si>
  <si>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</si>
  <si>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</si>
  <si>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</si>
  <si>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</si>
  <si>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</si>
  <si>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</si>
  <si>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</si>
  <si>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</si>
  <si>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</si>
  <si>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</si>
  <si>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</si>
  <si>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</si>
  <si>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</si>
  <si>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</si>
  <si>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</si>
  <si>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</si>
  <si>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</si>
  <si>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</si>
  <si>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</si>
  <si>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</si>
  <si>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</si>
  <si>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</si>
  <si>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</si>
  <si>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</si>
  <si>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</si>
  <si>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</si>
  <si>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</si>
  <si>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</si>
  <si>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</si>
  <si>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</si>
  <si>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</si>
  <si>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</si>
  <si>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</si>
  <si>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</si>
  <si>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</si>
  <si>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</si>
  <si>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</si>
  <si>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</si>
  <si>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</si>
  <si>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</si>
  <si>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</si>
  <si>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</si>
  <si>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</si>
  <si>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</si>
  <si>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</si>
  <si>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</si>
  <si>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</si>
  <si>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</si>
  <si>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</si>
  <si>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</si>
  <si>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</si>
  <si>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</si>
  <si>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</si>
  <si>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</si>
  <si>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</si>
  <si>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</si>
  <si>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</si>
  <si>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</si>
  <si>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</si>
  <si>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</si>
  <si>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</si>
  <si>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</si>
  <si>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</si>
  <si>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</si>
  <si>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</si>
  <si>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</si>
  <si>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</si>
  <si>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</si>
  <si>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</si>
  <si>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</si>
  <si>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</si>
  <si>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</si>
  <si>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</si>
  <si>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</si>
  <si>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</si>
  <si>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</si>
  <si>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</si>
  <si>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</si>
  <si>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</si>
  <si>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</si>
  <si>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</si>
  <si>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</si>
  <si>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</si>
  <si>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</si>
  <si>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</si>
  <si>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</si>
  <si>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</si>
  <si>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</si>
  <si>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</si>
  <si>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</si>
  <si>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</si>
  <si>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</si>
  <si>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</si>
  <si>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</si>
  <si>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</si>
  <si>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</si>
  <si>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</si>
  <si>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</si>
  <si>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</si>
  <si>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</si>
  <si>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</si>
  <si>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</si>
  <si>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</si>
  <si>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</si>
  <si>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</si>
  <si>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</si>
  <si>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</si>
  <si>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</si>
  <si>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</si>
  <si>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</si>
  <si>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</si>
  <si>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</si>
  <si>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</si>
  <si>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</si>
  <si>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</si>
  <si>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</si>
  <si>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</si>
  <si>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</si>
  <si>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</si>
  <si>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</si>
  <si>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</si>
  <si>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</si>
  <si>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</si>
  <si>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</si>
  <si>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</si>
  <si>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</si>
  <si>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</si>
  <si>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</si>
  <si>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</si>
  <si>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</si>
  <si>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</si>
  <si>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</si>
  <si>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</si>
  <si>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</si>
  <si>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</si>
  <si>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</si>
  <si>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</si>
  <si>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</si>
  <si>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</si>
  <si>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</si>
  <si>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</si>
  <si>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</si>
  <si>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</si>
  <si>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</si>
  <si>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</si>
  <si>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</si>
  <si>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</si>
  <si>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</si>
  <si>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</si>
  <si>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</si>
  <si>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</si>
  <si>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</si>
  <si>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</si>
  <si>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</si>
  <si>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</si>
  <si>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</si>
  <si>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</si>
  <si>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</si>
  <si>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</si>
  <si>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</si>
  <si>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</si>
  <si>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</si>
  <si>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</si>
  <si>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</si>
  <si>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</si>
  <si>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</si>
  <si>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</si>
  <si>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</si>
  <si>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</si>
  <si>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</si>
  <si>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</si>
  <si>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</si>
  <si>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</si>
  <si>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</si>
  <si>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</si>
  <si>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</si>
  <si>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</si>
  <si>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</si>
  <si>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</si>
  <si>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</si>
  <si>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</si>
  <si>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</si>
  <si>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</si>
  <si>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</si>
  <si>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</si>
  <si>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</si>
  <si>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</si>
  <si>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</si>
  <si>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</si>
  <si>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</si>
  <si>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</si>
  <si>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</si>
  <si>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</si>
  <si>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</si>
  <si>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</si>
  <si>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</si>
  <si>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</si>
  <si>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</si>
  <si>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</si>
  <si>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</si>
  <si>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</si>
  <si>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</si>
  <si>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</si>
  <si>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</si>
  <si>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</si>
  <si>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</si>
  <si>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</si>
  <si>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</si>
  <si>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</si>
  <si>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</si>
  <si>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</si>
  <si>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</si>
  <si>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</si>
  <si>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</si>
  <si>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</si>
  <si>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</si>
  <si>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</si>
  <si>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</si>
  <si>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</si>
  <si>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</si>
  <si>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</si>
  <si>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</si>
  <si>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</si>
  <si>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</si>
  <si>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</si>
  <si>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</si>
  <si>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</si>
  <si>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</si>
  <si>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</si>
  <si>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</si>
  <si>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</si>
  <si>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</si>
  <si>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</si>
  <si>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</si>
  <si>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</si>
  <si>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</si>
  <si>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</si>
  <si>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</si>
  <si>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</si>
  <si>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</si>
  <si>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</si>
  <si>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</si>
  <si>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</si>
  <si>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</si>
  <si>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</si>
  <si>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</si>
  <si>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</si>
  <si>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</si>
  <si>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</si>
  <si>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</si>
  <si>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</si>
  <si>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</si>
  <si>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</si>
  <si>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</si>
  <si>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</si>
  <si>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</si>
  <si>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</si>
  <si>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</si>
  <si>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</si>
  <si>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</si>
  <si>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</si>
  <si>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</si>
  <si>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</si>
  <si>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</si>
  <si>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</si>
  <si>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</si>
  <si>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</si>
  <si>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</si>
  <si>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</si>
  <si>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</si>
  <si>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</si>
  <si>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</si>
  <si>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</si>
  <si>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</si>
  <si>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</si>
  <si>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</si>
  <si>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</si>
  <si>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</si>
  <si>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</si>
  <si>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</si>
  <si>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</si>
  <si>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</si>
  <si>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</si>
  <si>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</si>
  <si>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</si>
  <si>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</si>
  <si>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</si>
  <si>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</si>
  <si>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</si>
  <si>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</si>
  <si>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</si>
  <si>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</si>
  <si>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</si>
  <si>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</si>
  <si>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</si>
  <si>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</si>
  <si>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</si>
  <si>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</si>
  <si>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</si>
  <si>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</si>
  <si>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</si>
  <si>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</si>
  <si>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</si>
  <si>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</si>
  <si>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</si>
  <si>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</si>
  <si>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</si>
  <si>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</si>
  <si>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</si>
  <si>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</si>
  <si>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</si>
  <si>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</si>
  <si>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</si>
  <si>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</si>
  <si>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</si>
  <si>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</si>
  <si>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</si>
  <si>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</si>
  <si>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</si>
  <si>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</si>
  <si>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</si>
  <si>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</si>
  <si>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</si>
  <si>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</si>
  <si>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</si>
  <si>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</si>
  <si>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</si>
  <si>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</si>
  <si>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</si>
  <si>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</si>
  <si>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</si>
  <si>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</si>
  <si>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</si>
  <si>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</si>
  <si>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</si>
  <si>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</si>
  <si>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</si>
  <si>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</si>
  <si>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</si>
  <si>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</si>
  <si>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</si>
  <si>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</si>
  <si>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</si>
  <si>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</si>
  <si>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</si>
  <si>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</si>
  <si>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</si>
  <si>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</si>
  <si>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</si>
  <si>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</si>
  <si>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</si>
  <si>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</si>
  <si>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</si>
  <si>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</si>
  <si>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</si>
  <si>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</si>
  <si>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</si>
  <si>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</si>
  <si>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</si>
  <si>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</si>
  <si>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</si>
  <si>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</si>
  <si>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</si>
  <si>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</si>
  <si>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</si>
  <si>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</si>
  <si>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</si>
  <si>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</si>
  <si>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</si>
  <si>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</si>
  <si>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</si>
  <si>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</si>
  <si>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</si>
  <si>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</si>
  <si>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</si>
  <si>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</si>
  <si>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</si>
  <si>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</si>
  <si>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</si>
  <si>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</si>
  <si>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</si>
  <si>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</si>
  <si>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</si>
  <si>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</si>
  <si>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</si>
  <si>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</si>
  <si>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</si>
  <si>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</si>
  <si>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</si>
  <si>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</si>
  <si>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</si>
  <si>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</si>
  <si>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</si>
  <si>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</si>
  <si>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</si>
  <si>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</si>
  <si>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</si>
  <si>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</si>
  <si>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</si>
  <si>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</si>
  <si>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</si>
  <si>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</si>
  <si>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</si>
  <si>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</si>
  <si>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</si>
  <si>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</si>
  <si>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</si>
  <si>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</si>
  <si>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</si>
  <si>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</si>
  <si>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</si>
  <si>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</si>
  <si>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</si>
  <si>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</si>
  <si>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</si>
  <si>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</si>
  <si>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</si>
  <si>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</si>
  <si>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</si>
  <si>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</si>
  <si>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</si>
  <si>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</si>
  <si>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</si>
  <si>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</si>
  <si>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</si>
  <si>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</si>
  <si>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</si>
  <si>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</si>
  <si>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</si>
  <si>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</si>
  <si>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</si>
  <si>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</si>
  <si>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</si>
  <si>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</si>
  <si>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</si>
  <si>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</si>
  <si>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</si>
  <si>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</si>
  <si>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</si>
  <si>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</si>
  <si>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</si>
  <si>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</si>
  <si>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</si>
  <si>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</si>
  <si>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</si>
  <si>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</si>
  <si>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</si>
  <si>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</si>
  <si>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</si>
  <si>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</si>
  <si>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</si>
  <si>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</si>
  <si>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</si>
  <si>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</si>
  <si>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</si>
  <si>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</si>
  <si>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</si>
  <si>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</si>
  <si>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</si>
  <si>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</si>
  <si>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</si>
  <si>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</si>
  <si>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</si>
  <si>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</si>
  <si>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</si>
  <si>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</si>
  <si>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</si>
  <si>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</si>
  <si>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</si>
  <si>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</si>
  <si>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</si>
  <si>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</si>
  <si>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</si>
  <si>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</si>
  <si>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</si>
  <si>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</si>
  <si>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</si>
  <si>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</si>
  <si>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</si>
  <si>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</si>
  <si>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</si>
  <si>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</si>
  <si>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</si>
  <si>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</si>
  <si>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</si>
  <si>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</si>
  <si>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</si>
  <si>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</si>
  <si>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</si>
  <si>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</si>
  <si>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</si>
  <si>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</si>
  <si>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</si>
  <si>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</si>
  <si>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</si>
  <si>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</si>
  <si>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</si>
  <si>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</si>
  <si>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</si>
  <si>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</si>
  <si>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</si>
  <si>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</si>
  <si>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</si>
  <si>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</si>
  <si>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</si>
  <si>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</si>
  <si>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</si>
  <si>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</si>
  <si>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</si>
  <si>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</si>
  <si>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</si>
  <si>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</si>
  <si>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</si>
  <si>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</si>
  <si>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</si>
  <si>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</si>
  <si>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</si>
  <si>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</si>
  <si>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</si>
  <si>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</si>
  <si>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</si>
  <si>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</si>
  <si>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</si>
  <si>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</si>
  <si>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</si>
  <si>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</si>
  <si>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</si>
  <si>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</si>
  <si>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</si>
  <si>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</si>
  <si>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</si>
  <si>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</si>
  <si>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</si>
  <si>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</si>
  <si>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</si>
  <si>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</si>
  <si>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</si>
  <si>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</si>
  <si>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</si>
  <si>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</si>
  <si>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</si>
  <si>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</si>
  <si>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</si>
  <si>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</si>
  <si>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</si>
  <si>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</si>
  <si>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</si>
  <si>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</si>
  <si>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</si>
  <si>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</si>
  <si>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</si>
  <si>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</si>
  <si>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</si>
  <si>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</si>
  <si>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</si>
  <si>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</si>
  <si>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</si>
  <si>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</si>
  <si>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</si>
  <si>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</si>
  <si>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</si>
  <si>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</si>
  <si>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</si>
  <si>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</si>
  <si>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</si>
  <si>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</si>
  <si>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</si>
  <si>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</si>
  <si>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</si>
  <si>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</si>
  <si>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</si>
  <si>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</si>
  <si>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</si>
  <si>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</si>
  <si>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</si>
  <si>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</si>
  <si>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</si>
  <si>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</si>
  <si>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</si>
  <si>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</si>
  <si>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</si>
  <si>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</si>
  <si>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</si>
  <si>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</si>
  <si>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</si>
  <si>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</si>
  <si>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</si>
  <si>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</si>
  <si>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</si>
  <si>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</si>
  <si>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</si>
  <si>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</si>
  <si>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</si>
  <si>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</si>
  <si>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</si>
  <si>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</si>
  <si>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</si>
  <si>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</si>
  <si>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</si>
  <si>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</si>
  <si>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</si>
  <si>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</si>
  <si>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</si>
  <si>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</si>
  <si>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</si>
  <si>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</si>
  <si>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</si>
  <si>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</si>
  <si>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</si>
  <si>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</si>
  <si>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</si>
  <si>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</si>
  <si>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</si>
  <si>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</si>
  <si>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</si>
  <si>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</si>
  <si>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</si>
  <si>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</si>
  <si>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</si>
  <si>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</si>
  <si>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</si>
  <si>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</si>
  <si>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</si>
  <si>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</si>
  <si>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</si>
  <si>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</si>
  <si>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</si>
  <si>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</si>
  <si>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</si>
  <si>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</si>
  <si>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</si>
  <si>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</si>
  <si>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</si>
  <si>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</si>
  <si>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</si>
  <si>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</si>
  <si>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</si>
  <si>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</si>
  <si>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</si>
  <si>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</si>
  <si>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</si>
  <si>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</si>
  <si>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</si>
  <si>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</si>
  <si>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</si>
  <si>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</si>
  <si>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</si>
  <si>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</si>
  <si>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</si>
  <si>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</si>
  <si>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</si>
  <si>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</si>
  <si>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</si>
  <si>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</si>
  <si>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</si>
  <si>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</si>
  <si>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</si>
  <si>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</si>
  <si>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</si>
  <si>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</si>
  <si>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</si>
  <si>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</si>
  <si>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</si>
  <si>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</si>
  <si>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</si>
  <si>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</si>
  <si>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</si>
  <si>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</si>
  <si>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</si>
  <si>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</si>
  <si>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</si>
  <si>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</si>
  <si>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</si>
  <si>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</si>
  <si>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</si>
  <si>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</si>
  <si>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</si>
  <si>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</si>
  <si>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</si>
  <si>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</si>
  <si>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</si>
  <si>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</si>
  <si>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</si>
  <si>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</si>
  <si>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</si>
  <si>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</si>
  <si>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</si>
  <si>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</si>
  <si>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</si>
  <si>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</si>
  <si>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</si>
  <si>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</si>
  <si>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</si>
  <si>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</si>
  <si>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</si>
  <si>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</si>
  <si>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</si>
  <si>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</si>
  <si>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</si>
  <si>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</si>
  <si>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</si>
  <si>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</si>
  <si>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</si>
  <si>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</si>
  <si>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</si>
  <si>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</si>
  <si>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</si>
  <si>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</si>
  <si>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</si>
  <si>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</si>
  <si>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</si>
  <si>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</si>
  <si>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</si>
  <si>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</si>
  <si>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</si>
  <si>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</si>
  <si>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</si>
  <si>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</si>
  <si>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</si>
  <si>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</si>
  <si>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</si>
  <si>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</si>
  <si>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</si>
  <si>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</si>
  <si>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</si>
  <si>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</si>
  <si>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</si>
  <si>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</si>
  <si>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</si>
  <si>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</si>
  <si>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</si>
  <si>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</si>
  <si>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</si>
  <si>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</si>
  <si>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</si>
  <si>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</si>
  <si>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</si>
  <si>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</si>
  <si>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</si>
  <si>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</si>
  <si>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</si>
  <si>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</si>
  <si>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</si>
  <si>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</si>
  <si>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</si>
  <si>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</si>
  <si>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</si>
  <si>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</si>
  <si>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</si>
  <si>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</si>
  <si>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</si>
  <si>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</si>
  <si>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</si>
  <si>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</si>
  <si>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</si>
  <si>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</si>
  <si>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</si>
  <si>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</si>
  <si>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</si>
  <si>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</si>
  <si>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</si>
  <si>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</si>
  <si>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</si>
  <si>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</si>
  <si>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</si>
  <si>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</si>
  <si>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</si>
  <si>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</si>
  <si>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</si>
  <si>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</si>
  <si>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</si>
  <si>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</si>
  <si>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</si>
  <si>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</si>
  <si>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</si>
  <si>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</si>
  <si>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</si>
  <si>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</si>
  <si>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</si>
  <si>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</si>
  <si>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</si>
  <si>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</si>
  <si>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</si>
  <si>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</si>
  <si>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</si>
  <si>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</si>
  <si>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</si>
  <si>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</si>
  <si>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</si>
  <si>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</si>
  <si>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</si>
  <si>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</si>
  <si>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</si>
  <si>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</si>
  <si>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</si>
  <si>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</si>
  <si>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</si>
  <si>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</si>
  <si>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</si>
  <si>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</si>
  <si>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</si>
  <si>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</si>
  <si>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</si>
  <si>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</si>
  <si>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</si>
  <si>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</si>
  <si>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</si>
  <si>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</si>
  <si>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</si>
  <si>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</si>
  <si>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</si>
  <si>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</si>
  <si>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</si>
  <si>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</si>
  <si>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</si>
  <si>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</si>
  <si>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</si>
  <si>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</si>
  <si>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</si>
  <si>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</si>
  <si>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</si>
  <si>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</si>
  <si>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</si>
  <si>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</si>
  <si>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</si>
  <si>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</si>
  <si>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</si>
  <si>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</si>
  <si>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</si>
  <si>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</si>
  <si>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</si>
  <si>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</si>
  <si>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</si>
  <si>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</si>
  <si>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</si>
  <si>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</si>
  <si>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</si>
  <si>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</si>
  <si>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</si>
  <si>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</si>
  <si>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</si>
  <si>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</si>
  <si>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</si>
  <si>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</si>
  <si>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</si>
  <si>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</si>
  <si>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</si>
  <si>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</si>
  <si>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</si>
  <si>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</si>
  <si>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</si>
  <si>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</si>
  <si>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</si>
  <si>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</si>
  <si>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</si>
  <si>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</si>
  <si>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</si>
  <si>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</si>
  <si>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</si>
  <si>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</si>
  <si>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</si>
  <si>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</si>
  <si>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</si>
  <si>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</si>
  <si>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</si>
  <si>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</si>
  <si>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</si>
  <si>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</si>
  <si>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</si>
  <si>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</si>
  <si>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</si>
  <si>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</si>
  <si>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</si>
  <si>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</si>
  <si>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</si>
  <si>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</si>
  <si>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</si>
  <si>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</si>
  <si>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</si>
  <si>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</si>
  <si>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</si>
  <si>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</si>
  <si>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</si>
  <si>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</si>
  <si>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</si>
  <si>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</si>
  <si>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</si>
  <si>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</si>
  <si>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</si>
  <si>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</si>
  <si>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</si>
  <si>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</si>
  <si>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</si>
  <si>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</si>
  <si>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</si>
  <si>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</si>
  <si>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</si>
  <si>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</si>
  <si>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</si>
  <si>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</si>
  <si>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</si>
  <si>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</si>
  <si>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</si>
  <si>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</si>
  <si>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</si>
  <si>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</si>
  <si>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</si>
  <si>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</si>
  <si>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</si>
  <si>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</si>
  <si>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</si>
  <si>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</si>
  <si>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</si>
  <si>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</si>
  <si>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</si>
  <si>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</si>
  <si>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</si>
  <si>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</si>
  <si>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</si>
  <si>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</si>
  <si>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</si>
  <si>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</si>
  <si>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</si>
  <si>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</si>
  <si>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</si>
  <si>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</si>
  <si>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</si>
  <si>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</si>
  <si>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</si>
  <si>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</si>
  <si>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</si>
  <si>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</si>
  <si>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</si>
  <si>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</si>
  <si>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</si>
  <si>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</si>
  <si>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</si>
  <si>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</si>
  <si>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</si>
  <si>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</si>
  <si>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</si>
  <si>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</si>
  <si>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</si>
  <si>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</si>
  <si>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</si>
  <si>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</si>
  <si>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</si>
  <si>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</si>
  <si>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</si>
  <si>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</si>
  <si>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</si>
  <si>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</si>
  <si>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</si>
  <si>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</si>
  <si>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</si>
  <si>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</si>
  <si>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</si>
  <si>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</si>
  <si>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</si>
  <si>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</si>
  <si>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</si>
  <si>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</si>
  <si>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</si>
  <si>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</si>
  <si>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</si>
  <si>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</si>
  <si>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</si>
  <si>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</si>
  <si>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</si>
  <si>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</si>
  <si>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</si>
  <si>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</si>
  <si>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</si>
  <si>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</si>
  <si>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</si>
  <si>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</si>
  <si>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</si>
  <si>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</si>
  <si>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</si>
  <si>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</si>
  <si>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</si>
  <si>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</si>
  <si>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</si>
  <si>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</si>
  <si>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</si>
  <si>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</si>
  <si>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</si>
  <si>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</si>
  <si>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</si>
  <si>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</si>
  <si>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</si>
  <si>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</si>
  <si>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</si>
  <si>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</si>
  <si>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</si>
  <si>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</si>
  <si>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</si>
  <si>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</si>
  <si>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</si>
  <si>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</si>
  <si>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</si>
  <si>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</si>
  <si>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</si>
  <si>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</si>
  <si>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</si>
  <si>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</si>
  <si>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</si>
  <si>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</si>
  <si>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</si>
  <si>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</si>
  <si>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</si>
  <si>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</si>
  <si>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</si>
  <si>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</si>
  <si>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</si>
  <si>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</si>
  <si>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</si>
  <si>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</si>
  <si>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</si>
  <si>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</si>
  <si>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</si>
  <si>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</si>
  <si>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</si>
  <si>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</si>
  <si>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</si>
  <si>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</si>
  <si>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</si>
  <si>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</si>
  <si>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</si>
  <si>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</si>
  <si>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</si>
  <si>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</si>
  <si>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</si>
  <si>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</si>
  <si>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</si>
  <si>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</si>
  <si>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</si>
  <si>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</si>
  <si>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</si>
  <si>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</si>
  <si>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</si>
  <si>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</si>
  <si>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</si>
  <si>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</si>
  <si>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</si>
  <si>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</si>
  <si>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</si>
  <si>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</si>
  <si>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</si>
  <si>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</si>
  <si>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</si>
  <si>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</si>
  <si>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</si>
  <si>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</si>
  <si>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</si>
  <si>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</si>
  <si>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</si>
  <si>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</si>
  <si>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</si>
  <si>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</si>
  <si>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</si>
  <si>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</si>
  <si>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</si>
  <si>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</si>
  <si>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</si>
  <si>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</si>
  <si>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</si>
  <si>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</si>
  <si>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</si>
  <si>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</si>
  <si>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</si>
  <si>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</si>
  <si>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</si>
  <si>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</si>
  <si>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</si>
  <si>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</si>
  <si>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</si>
  <si>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</si>
  <si>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</si>
  <si>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</si>
  <si>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</si>
  <si>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</si>
  <si>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</si>
  <si>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</si>
  <si>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</si>
  <si>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</si>
  <si>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</si>
  <si>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</si>
  <si>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</si>
  <si>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</si>
  <si>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</si>
  <si>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</si>
  <si>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</si>
  <si>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</si>
  <si>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</si>
  <si>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</si>
  <si>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</si>
  <si>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</si>
  <si>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</si>
  <si>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</si>
  <si>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</si>
  <si>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</si>
  <si>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</si>
  <si>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</si>
  <si>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</si>
  <si>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</si>
  <si>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</si>
  <si>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</si>
  <si>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</si>
  <si>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</si>
  <si>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</si>
  <si>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</si>
  <si>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</si>
  <si>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</si>
  <si>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</si>
  <si>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</si>
  <si>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</si>
  <si>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</si>
  <si>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</si>
  <si>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</si>
  <si>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</si>
  <si>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</si>
  <si>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</si>
  <si>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</si>
  <si>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</si>
  <si>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</si>
  <si>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</si>
  <si>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</si>
  <si>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</si>
  <si>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</si>
  <si>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</si>
  <si>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</si>
  <si>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</si>
  <si>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</si>
  <si>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</si>
  <si>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</si>
  <si>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</si>
  <si>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</si>
  <si>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</si>
  <si>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</si>
  <si>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</si>
  <si>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</si>
  <si>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</si>
  <si>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</si>
  <si>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</si>
  <si>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</si>
  <si>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</si>
  <si>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</si>
  <si>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</si>
  <si>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</si>
  <si>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</si>
  <si>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</si>
  <si>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</si>
  <si>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</si>
  <si>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</si>
  <si>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</si>
  <si>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</si>
  <si>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</si>
  <si>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</si>
  <si>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</si>
  <si>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</si>
  <si>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</si>
  <si>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</si>
  <si>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</si>
  <si>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</si>
  <si>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</si>
  <si>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</si>
  <si>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</si>
  <si>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</si>
  <si>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</si>
  <si>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</si>
  <si>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</si>
  <si>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</si>
  <si>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</si>
  <si>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</si>
  <si>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</si>
  <si>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</si>
  <si>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</si>
  <si>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</si>
  <si>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</si>
  <si>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</si>
  <si>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</si>
  <si>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</si>
  <si>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</si>
  <si>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</si>
  <si>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</si>
  <si>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</si>
  <si>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</si>
  <si>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</si>
  <si>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</si>
  <si>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</si>
  <si>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</si>
  <si>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</si>
  <si>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</si>
  <si>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</si>
  <si>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</si>
  <si>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</si>
  <si>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</si>
  <si>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</si>
  <si>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</si>
  <si>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</si>
  <si>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</si>
  <si>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</si>
  <si>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</si>
  <si>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</si>
  <si>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</si>
  <si>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</si>
  <si>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</si>
  <si>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</si>
  <si>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</si>
  <si>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</si>
  <si>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</si>
  <si>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</si>
  <si>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</si>
  <si>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</si>
  <si>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</si>
  <si>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</si>
  <si>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</si>
  <si>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</si>
  <si>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</si>
  <si>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</si>
  <si>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</si>
  <si>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</si>
  <si>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</si>
  <si>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</si>
  <si>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</si>
  <si>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</si>
  <si>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</si>
  <si>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</si>
  <si>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</si>
  <si>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</si>
  <si>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</si>
  <si>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</si>
  <si>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</si>
  <si>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</si>
  <si>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</si>
  <si>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</si>
  <si>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</si>
  <si>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</si>
  <si>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</si>
  <si>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</si>
  <si>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</si>
  <si>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</si>
  <si>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</si>
  <si>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</si>
  <si>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</si>
  <si>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</si>
  <si>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</si>
  <si>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</si>
  <si>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</si>
  <si>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</si>
  <si>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</si>
  <si>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</si>
  <si>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</si>
  <si>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</si>
  <si>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</si>
  <si>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</si>
  <si>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</si>
  <si>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</si>
  <si>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</si>
  <si>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</si>
  <si>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</si>
  <si>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</si>
  <si>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</si>
  <si>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</si>
  <si>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</si>
  <si>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</si>
  <si>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</si>
  <si>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</si>
  <si>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</si>
  <si>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</si>
  <si>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</si>
  <si>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</si>
  <si>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</si>
  <si>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</si>
  <si>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</si>
  <si>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</si>
  <si>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</si>
  <si>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</si>
  <si>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</si>
  <si>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</si>
  <si>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</si>
  <si>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</si>
  <si>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</si>
  <si>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</si>
  <si>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</si>
  <si>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</si>
  <si>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</si>
  <si>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</si>
  <si>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</si>
  <si>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</si>
  <si>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</si>
  <si>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</si>
  <si>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</si>
  <si>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</si>
  <si>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</si>
  <si>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</si>
  <si>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</si>
  <si>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</si>
  <si>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</si>
  <si>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</si>
  <si>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</si>
  <si>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</si>
  <si>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</si>
  <si>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</si>
  <si>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</si>
  <si>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</si>
  <si>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</si>
  <si>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</si>
  <si>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</si>
  <si>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</si>
  <si>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</si>
  <si>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</si>
  <si>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</si>
  <si>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</si>
  <si>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</si>
  <si>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</si>
  <si>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</si>
  <si>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</si>
  <si>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</si>
  <si>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</si>
  <si>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</si>
  <si>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</si>
  <si>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</si>
  <si>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</si>
  <si>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</si>
  <si>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</si>
  <si>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</si>
  <si>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</si>
  <si>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</si>
  <si>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</si>
  <si>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</si>
  <si>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</si>
  <si>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</si>
  <si>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</si>
  <si>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</si>
  <si>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</si>
  <si>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</si>
  <si>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</si>
  <si>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</si>
  <si>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</si>
  <si>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</si>
  <si>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</si>
  <si>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</si>
  <si>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</si>
  <si>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</si>
  <si>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</si>
  <si>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</si>
  <si>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</si>
  <si>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</si>
  <si>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</si>
  <si>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</si>
  <si>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</si>
  <si>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</si>
  <si>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</si>
  <si>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</si>
  <si>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</si>
  <si>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</si>
  <si>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</si>
  <si>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</si>
  <si>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</si>
  <si>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</si>
  <si>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</si>
  <si>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</si>
  <si>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</si>
  <si>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</si>
  <si>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</si>
  <si>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</si>
  <si>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</si>
  <si>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</si>
  <si>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</si>
  <si>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</si>
  <si>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</si>
  <si>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</si>
  <si>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</si>
  <si>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</si>
  <si>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</si>
  <si>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</si>
  <si>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</si>
  <si>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</si>
  <si>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</si>
  <si>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</si>
  <si>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</si>
  <si>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</si>
  <si>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</si>
  <si>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</si>
  <si>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</si>
  <si>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</si>
  <si>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</si>
  <si>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</si>
  <si>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</si>
  <si>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</si>
  <si>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</si>
  <si>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</si>
  <si>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</si>
  <si>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</si>
  <si>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</si>
  <si>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</si>
  <si>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</si>
  <si>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</si>
  <si>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</si>
  <si>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</si>
  <si>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</si>
  <si>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</si>
  <si>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</si>
  <si>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</si>
  <si>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</si>
  <si>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</si>
  <si>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</si>
  <si>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</si>
  <si>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</si>
  <si>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</si>
  <si>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</si>
  <si>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</si>
  <si>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</si>
  <si>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</si>
  <si>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</si>
  <si>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</si>
  <si>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</si>
  <si>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</si>
  <si>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</si>
  <si>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</si>
  <si>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</si>
  <si>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</si>
  <si>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</si>
  <si>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</si>
  <si>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</si>
  <si>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</si>
  <si>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</si>
  <si>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</si>
  <si>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</si>
  <si>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</si>
  <si>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</si>
  <si>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</si>
  <si>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</si>
  <si>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</si>
  <si>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</si>
  <si>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</si>
  <si>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</si>
  <si>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</si>
  <si>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</si>
  <si>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</si>
  <si>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</si>
  <si>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</si>
  <si>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</si>
  <si>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</si>
  <si>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</si>
  <si>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</si>
  <si>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</si>
  <si>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</si>
  <si>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</si>
  <si>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</si>
  <si>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</si>
  <si>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</si>
  <si>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</si>
  <si>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</si>
  <si>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</si>
  <si>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</si>
  <si>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</si>
  <si>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</si>
  <si>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</si>
  <si>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</si>
  <si>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</si>
  <si>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</si>
  <si>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</si>
  <si>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</si>
  <si>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</si>
  <si>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</si>
  <si>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</si>
  <si>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</si>
  <si>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</si>
  <si>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</si>
  <si>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</si>
  <si>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</si>
  <si>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</si>
  <si>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</si>
  <si>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</si>
  <si>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</si>
  <si>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</si>
  <si>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</si>
  <si>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</si>
  <si>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</si>
  <si>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</si>
  <si>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</si>
  <si>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</si>
  <si>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</si>
  <si>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</si>
  <si>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</si>
  <si>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</si>
  <si>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</si>
  <si>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</si>
  <si>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</si>
  <si>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</si>
  <si>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</si>
  <si>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</si>
  <si>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</si>
  <si>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</si>
  <si>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</si>
  <si>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</si>
  <si>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</si>
  <si>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</si>
  <si>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</si>
  <si>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</si>
  <si>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</si>
  <si>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</si>
  <si>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</si>
  <si>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</si>
  <si>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</si>
  <si>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</si>
  <si>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</si>
  <si>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</si>
  <si>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</si>
  <si>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</si>
  <si>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</si>
  <si>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</si>
  <si>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</si>
  <si>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</si>
  <si>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</si>
  <si>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</si>
  <si>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</si>
  <si>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</si>
  <si>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</si>
  <si>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</si>
  <si>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</si>
  <si>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</si>
  <si>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</si>
  <si>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</si>
  <si>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</si>
  <si>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</si>
  <si>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</si>
  <si>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</si>
  <si>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</si>
  <si>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</si>
  <si>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</si>
  <si>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</si>
  <si>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</si>
  <si>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</si>
  <si>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</si>
  <si>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</si>
  <si>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</si>
  <si>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</si>
  <si>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</si>
  <si>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</si>
  <si>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</si>
  <si>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</si>
  <si>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</si>
  <si>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</si>
  <si>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</si>
  <si>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</si>
  <si>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</si>
  <si>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</si>
  <si>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</si>
  <si>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</si>
  <si>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</si>
  <si>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</si>
  <si>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</si>
  <si>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</si>
  <si>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</si>
  <si>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</si>
  <si>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</si>
  <si>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</si>
  <si>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</si>
  <si>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</si>
  <si>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</si>
  <si>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</si>
  <si>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</si>
  <si>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</si>
  <si>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</si>
  <si>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</si>
  <si>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</si>
  <si>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</si>
  <si>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</si>
  <si>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</si>
  <si>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</si>
  <si>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</si>
  <si>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</si>
  <si>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</si>
  <si>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</si>
  <si>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</si>
  <si>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</si>
  <si>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</si>
  <si>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</si>
  <si>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</si>
  <si>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</si>
  <si>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</si>
  <si>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</si>
  <si>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</si>
  <si>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</si>
  <si>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</si>
  <si>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</si>
  <si>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</si>
  <si>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</si>
  <si>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</si>
  <si>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</si>
  <si>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</si>
  <si>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</si>
  <si>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</si>
  <si>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</si>
  <si>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</si>
  <si>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</si>
  <si>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</si>
  <si>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</si>
  <si>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</si>
  <si>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</si>
  <si>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</si>
  <si>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</si>
  <si>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</si>
  <si>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</si>
  <si>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</si>
  <si>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</si>
  <si>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</si>
  <si>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</si>
  <si>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</si>
  <si>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</si>
  <si>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</si>
  <si>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</si>
  <si>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</si>
  <si>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</si>
  <si>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</si>
  <si>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</si>
  <si>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</si>
  <si>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</si>
  <si>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</si>
  <si>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</si>
  <si>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</si>
  <si>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</si>
  <si>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</si>
  <si>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</si>
  <si>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</si>
  <si>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</si>
  <si>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</si>
  <si>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</si>
  <si>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</si>
  <si>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</si>
  <si>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</si>
  <si>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</si>
  <si>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</si>
  <si>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</si>
  <si>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</si>
  <si>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</si>
  <si>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</si>
  <si>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</si>
  <si>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</si>
  <si>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</si>
  <si>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</si>
  <si>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</si>
  <si>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</si>
  <si>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</si>
  <si>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</si>
  <si>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</si>
  <si>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</si>
  <si>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</si>
  <si>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</si>
  <si>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</si>
  <si>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</si>
  <si>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</si>
  <si>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</si>
  <si>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</si>
  <si>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</si>
  <si>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</si>
  <si>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</si>
  <si>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</si>
  <si>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</si>
  <si>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</si>
  <si>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</si>
  <si>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</si>
  <si>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</si>
  <si>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</si>
  <si>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</si>
  <si>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</si>
  <si>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</si>
  <si>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</si>
  <si>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</si>
  <si>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</si>
  <si>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</si>
  <si>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</si>
  <si>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</si>
  <si>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</si>
  <si>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</si>
  <si>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</si>
  <si>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</si>
  <si>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</si>
  <si>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</si>
  <si>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</si>
  <si>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</si>
  <si>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</si>
  <si>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</si>
  <si>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</si>
  <si>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</si>
  <si>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</si>
  <si>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</si>
  <si>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</si>
  <si>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</si>
  <si>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</si>
  <si>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</si>
  <si>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</si>
  <si>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</si>
  <si>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</si>
  <si>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</si>
  <si>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</si>
  <si>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</si>
  <si>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</si>
  <si>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</si>
  <si>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</si>
  <si>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</si>
  <si>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</si>
  <si>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</si>
  <si>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</si>
  <si>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</si>
  <si>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</si>
  <si>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</si>
  <si>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</si>
  <si>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</si>
  <si>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</si>
  <si>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</si>
  <si>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</si>
  <si>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</si>
  <si>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</si>
  <si>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</si>
  <si>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</si>
  <si>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</si>
  <si>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</si>
  <si>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</si>
  <si>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</si>
  <si>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</si>
  <si>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</si>
  <si>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</si>
  <si>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</si>
  <si>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</si>
  <si>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</si>
  <si>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</si>
  <si>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</si>
  <si>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</si>
  <si>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</si>
  <si>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</si>
  <si>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</si>
  <si>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</si>
  <si>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</si>
  <si>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</si>
  <si>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</si>
  <si>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</si>
  <si>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</si>
  <si>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</si>
  <si>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</si>
  <si>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</si>
  <si>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</si>
  <si>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</si>
  <si>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</si>
  <si>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</si>
  <si>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</si>
  <si>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</si>
  <si>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</si>
  <si>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</si>
  <si>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</si>
  <si>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</si>
  <si>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</si>
  <si>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</si>
  <si>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</si>
  <si>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</si>
  <si>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</si>
  <si>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</si>
  <si>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</si>
  <si>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</si>
  <si>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</si>
  <si>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</si>
  <si>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</si>
  <si>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</si>
  <si>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</si>
  <si>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</si>
  <si>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</si>
  <si>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</si>
  <si>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</si>
  <si>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</si>
  <si>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</si>
  <si>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</si>
  <si>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</si>
  <si>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</si>
  <si>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</si>
  <si>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</si>
  <si>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</si>
  <si>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</si>
  <si>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</si>
  <si>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</si>
  <si>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</si>
  <si>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</si>
  <si>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</si>
  <si>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</si>
  <si>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</si>
  <si>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</si>
  <si>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</si>
  <si>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</si>
  <si>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</si>
  <si>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</si>
  <si>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</si>
  <si>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</si>
  <si>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</si>
  <si>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</si>
  <si>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</si>
  <si>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</si>
  <si>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</si>
  <si>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</si>
  <si>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</si>
  <si>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</si>
  <si>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</si>
  <si>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</si>
  <si>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</si>
  <si>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</si>
  <si>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</si>
  <si>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</si>
  <si>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</si>
  <si>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</si>
  <si>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</si>
  <si>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</si>
  <si>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</si>
  <si>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</si>
  <si>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</si>
  <si>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</si>
  <si>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</si>
  <si>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</si>
  <si>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</si>
  <si>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</si>
  <si>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</si>
  <si>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</si>
  <si>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</si>
  <si>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</si>
  <si>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</si>
  <si>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</si>
  <si>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</si>
  <si>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</si>
  <si>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</si>
  <si>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</si>
  <si>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</si>
  <si>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</si>
  <si>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</si>
  <si>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</si>
  <si>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</si>
  <si>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</si>
  <si>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</si>
  <si>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</si>
  <si>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</si>
  <si>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</si>
  <si>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</si>
  <si>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</si>
  <si>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</si>
  <si>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</si>
  <si>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</si>
  <si>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</si>
  <si>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</si>
  <si>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</si>
  <si>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</si>
  <si>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</si>
  <si>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</si>
  <si>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</si>
  <si>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</si>
  <si>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</si>
  <si>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</si>
  <si>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</si>
  <si>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</si>
  <si>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</si>
  <si>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</si>
  <si>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</si>
  <si>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</si>
  <si>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</si>
  <si>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</si>
  <si>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</si>
  <si>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</si>
  <si>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</si>
  <si>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</si>
  <si>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</si>
  <si>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</si>
  <si>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</si>
  <si>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</si>
  <si>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</si>
  <si>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</si>
  <si>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</si>
  <si>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</si>
  <si>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</si>
  <si>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</si>
  <si>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</si>
  <si>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</si>
  <si>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</si>
  <si>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</si>
  <si>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</si>
  <si>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</si>
  <si>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</si>
  <si>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</si>
  <si>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</si>
  <si>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</si>
  <si>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</si>
  <si>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</si>
  <si>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</si>
  <si>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</si>
  <si>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</si>
  <si>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</si>
  <si>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</si>
  <si>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</si>
  <si>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</si>
  <si>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</si>
  <si>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</si>
  <si>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</si>
  <si>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</si>
  <si>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</si>
  <si>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</si>
  <si>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</si>
  <si>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</si>
  <si>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</si>
  <si>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</si>
  <si>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</si>
  <si>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</si>
  <si>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</si>
  <si>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</si>
  <si>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</si>
  <si>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</si>
  <si>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</si>
  <si>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</si>
  <si>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</si>
  <si>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</si>
  <si>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</si>
  <si>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</si>
  <si>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</si>
  <si>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</si>
  <si>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</si>
  <si>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</si>
  <si>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</si>
  <si>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</si>
  <si>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</si>
  <si>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</si>
  <si>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</si>
  <si>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</si>
  <si>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</si>
  <si>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</si>
  <si>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</si>
  <si>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</si>
  <si>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</si>
  <si>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</si>
  <si>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</si>
  <si>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</si>
  <si>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</si>
  <si>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</si>
  <si>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</si>
  <si>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</si>
  <si>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</si>
  <si>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</si>
  <si>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</si>
  <si>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</si>
  <si>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</si>
  <si>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</si>
  <si>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</si>
  <si>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</si>
  <si>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</si>
  <si>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</si>
  <si>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</si>
  <si>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</si>
  <si>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</si>
  <si>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</si>
  <si>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</si>
  <si>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</si>
  <si>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</si>
  <si>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</si>
  <si>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</si>
  <si>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</si>
  <si>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</si>
  <si>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</si>
  <si>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</si>
  <si>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</si>
  <si>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</si>
  <si>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</si>
  <si>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</si>
  <si>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</si>
  <si>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</si>
  <si>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</si>
  <si>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</si>
  <si>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</si>
  <si>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</si>
  <si>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</si>
  <si>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</si>
  <si>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</si>
  <si>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</si>
  <si>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</si>
  <si>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</si>
  <si>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</si>
  <si>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</si>
  <si>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</si>
  <si>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</si>
  <si>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</si>
  <si>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</si>
  <si>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</si>
  <si>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</si>
  <si>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</si>
  <si>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</si>
  <si>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</si>
  <si>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</si>
  <si>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</si>
  <si>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</si>
  <si>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</si>
  <si>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</si>
  <si>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</si>
  <si>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</si>
  <si>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</si>
  <si>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</si>
  <si>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</si>
  <si>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</si>
  <si>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</si>
  <si>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</si>
  <si>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</si>
  <si>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</si>
  <si>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</si>
  <si>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</si>
  <si>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</si>
  <si>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</si>
  <si>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</si>
  <si>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</si>
  <si>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</si>
  <si>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</si>
  <si>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</si>
  <si>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</si>
  <si>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</si>
  <si>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</si>
  <si>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</si>
  <si>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</si>
  <si>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</si>
  <si>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</si>
  <si>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</si>
  <si>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</si>
  <si>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</si>
  <si>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</si>
  <si>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</si>
  <si>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</si>
  <si>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</si>
  <si>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</si>
  <si>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</si>
  <si>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</si>
  <si>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</si>
  <si>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</si>
  <si>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</si>
  <si>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</si>
  <si>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</si>
  <si>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</si>
  <si>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</si>
  <si>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</si>
  <si>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</si>
  <si>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</si>
  <si>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</si>
  <si>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</si>
  <si>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</si>
  <si>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</si>
  <si>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</si>
  <si>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</si>
  <si>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</si>
  <si>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</si>
  <si>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</si>
  <si>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</si>
  <si>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</si>
  <si>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</si>
  <si>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</si>
  <si>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</si>
  <si>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</si>
  <si>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</si>
  <si>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</si>
  <si>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</si>
  <si>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</si>
  <si>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</si>
  <si>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</si>
  <si>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</si>
  <si>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</si>
  <si>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</si>
  <si>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</si>
  <si>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</si>
  <si>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</si>
  <si>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</si>
  <si>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</si>
  <si>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</si>
  <si>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</si>
  <si>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</si>
  <si>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</si>
  <si>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</si>
  <si>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</si>
  <si>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</si>
  <si>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</si>
  <si>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</si>
  <si>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</si>
  <si>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</si>
  <si>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</si>
  <si>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</si>
  <si>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</si>
  <si>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</si>
  <si>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</si>
  <si>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</si>
  <si>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</si>
  <si>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</si>
  <si>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</si>
  <si>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</si>
  <si>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</si>
  <si>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</si>
  <si>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</si>
  <si>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</si>
  <si>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</si>
  <si>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</si>
  <si>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</si>
  <si>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</si>
  <si>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</si>
  <si>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</si>
  <si>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</si>
  <si>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</si>
  <si>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</si>
  <si>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</si>
  <si>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</si>
  <si>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</si>
  <si>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</si>
  <si>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</si>
  <si>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</si>
  <si>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</si>
  <si>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</si>
  <si>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</si>
  <si>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</si>
  <si>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</si>
  <si>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</si>
  <si>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</si>
  <si>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</si>
  <si>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</si>
  <si>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</si>
  <si>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</si>
  <si>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</si>
  <si>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</si>
  <si>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</si>
  <si>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</si>
  <si>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</si>
  <si>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</si>
  <si>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</si>
  <si>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</si>
  <si>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</si>
  <si>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</si>
  <si>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</si>
  <si>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</si>
  <si>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</si>
  <si>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</si>
  <si>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</si>
  <si>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</si>
  <si>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</si>
  <si>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</si>
  <si>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</si>
  <si>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</si>
  <si>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</si>
  <si>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</si>
  <si>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</si>
  <si>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</si>
  <si>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</si>
  <si>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</si>
  <si>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</si>
  <si>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</si>
  <si>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</si>
  <si>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</si>
  <si>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</si>
  <si>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</si>
  <si>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</si>
  <si>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</si>
  <si>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</si>
  <si>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</si>
  <si>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</si>
  <si>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</si>
  <si>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</si>
  <si>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</si>
  <si>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</si>
  <si>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</si>
  <si>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</si>
  <si>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</si>
  <si>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</si>
  <si>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</si>
  <si>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</si>
  <si>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</si>
  <si>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</si>
  <si>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</si>
  <si>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</si>
  <si>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</si>
  <si>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</si>
  <si>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</si>
  <si>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</si>
  <si>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</si>
  <si>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</si>
  <si>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</si>
  <si>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</si>
  <si>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</si>
  <si>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</si>
  <si>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</si>
  <si>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</si>
  <si>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</si>
  <si>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</si>
  <si>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</si>
  <si>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</si>
  <si>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</si>
  <si>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</si>
  <si>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</si>
  <si>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</si>
  <si>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</si>
  <si>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</si>
  <si>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</si>
  <si>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</si>
  <si>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</si>
  <si>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</si>
  <si>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</si>
  <si>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</si>
  <si>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</si>
  <si>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</si>
  <si>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</si>
  <si>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</si>
  <si>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</si>
  <si>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</si>
  <si>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</si>
  <si>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</si>
  <si>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</si>
  <si>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</si>
  <si>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</si>
  <si>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</si>
  <si>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</si>
  <si>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</si>
  <si>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</si>
  <si>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</si>
  <si>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</si>
  <si>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</si>
  <si>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</si>
  <si>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</si>
  <si>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</si>
  <si>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</si>
  <si>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</si>
  <si>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</si>
  <si>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</si>
  <si>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</si>
  <si>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</si>
  <si>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</si>
  <si>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</si>
  <si>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</si>
  <si>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</si>
  <si>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</si>
  <si>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</si>
  <si>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</si>
  <si>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</si>
  <si>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</si>
  <si>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</si>
  <si>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</si>
  <si>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</si>
  <si>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</si>
  <si>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</si>
  <si>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</si>
  <si>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</si>
  <si>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</si>
  <si>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</si>
  <si>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</si>
  <si>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</si>
  <si>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</si>
  <si>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</si>
  <si>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</si>
  <si>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</si>
  <si>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</si>
  <si>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</si>
  <si>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</si>
  <si>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</si>
  <si>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</si>
  <si>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</si>
  <si>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</si>
  <si>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</si>
  <si>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</si>
  <si>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</si>
  <si>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</si>
  <si>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</si>
  <si>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</si>
  <si>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</si>
  <si>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</si>
  <si>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</si>
  <si>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</si>
  <si>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</si>
  <si>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</si>
  <si>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</si>
  <si>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</si>
  <si>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</si>
  <si>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</si>
  <si>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</si>
  <si>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</si>
  <si>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</si>
  <si>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</si>
  <si>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</si>
  <si>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</si>
  <si>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</si>
  <si>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</si>
  <si>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</si>
  <si>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</si>
  <si>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</si>
  <si>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</si>
  <si>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</si>
  <si>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</si>
  <si>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</si>
  <si>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</si>
  <si>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</si>
  <si>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</si>
  <si>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</si>
  <si>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</si>
  <si>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</si>
  <si>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</si>
  <si>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</si>
  <si>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</si>
  <si>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</si>
  <si>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</si>
  <si>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</si>
  <si>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</si>
  <si>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</si>
  <si>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</si>
  <si>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</si>
  <si>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</si>
  <si>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</si>
  <si>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</si>
  <si>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</si>
  <si>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</si>
  <si>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</si>
  <si>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</si>
  <si>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</si>
  <si>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</si>
  <si>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</si>
  <si>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</si>
  <si>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</si>
  <si>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</si>
  <si>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</si>
  <si>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</si>
  <si>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</si>
  <si>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</si>
  <si>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</si>
  <si>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</si>
  <si>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</si>
  <si>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</si>
  <si>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</si>
  <si>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</si>
  <si>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</si>
  <si>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</si>
  <si>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</si>
  <si>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</si>
  <si>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</si>
  <si>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</si>
  <si>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</si>
  <si>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</si>
  <si>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</si>
  <si>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</si>
  <si>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</si>
  <si>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</si>
  <si>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</si>
  <si>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</si>
  <si>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</si>
  <si>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</si>
  <si>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</si>
  <si>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</si>
  <si>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</si>
  <si>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</si>
  <si>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</si>
  <si>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</si>
  <si>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</si>
  <si>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</si>
  <si>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</si>
  <si>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</si>
  <si>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</si>
  <si>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</si>
  <si>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</si>
  <si>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</si>
  <si>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</si>
  <si>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</si>
  <si>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</si>
  <si>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</si>
  <si>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</si>
  <si>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</si>
  <si>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</si>
  <si>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</si>
  <si>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</si>
  <si>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</si>
  <si>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</si>
  <si>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</si>
  <si>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</si>
  <si>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</si>
  <si>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</si>
  <si>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</si>
  <si>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</si>
  <si>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</si>
  <si>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</si>
  <si>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</si>
  <si>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</si>
  <si>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</si>
  <si>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</si>
  <si>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</si>
  <si>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</si>
  <si>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</si>
  <si>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</si>
  <si>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</si>
  <si>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</si>
  <si>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</si>
  <si>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</si>
  <si>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</si>
  <si>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</si>
  <si>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</si>
  <si>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</si>
  <si>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</si>
  <si>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</si>
  <si>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</si>
  <si>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</si>
  <si>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</si>
  <si>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</si>
  <si>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</si>
  <si>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</si>
  <si>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</si>
  <si>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</si>
  <si>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</si>
  <si>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</si>
  <si>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</si>
  <si>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</si>
  <si>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</si>
  <si>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</si>
  <si>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</si>
  <si>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</si>
  <si>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</si>
  <si>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</si>
  <si>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</si>
  <si>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</si>
  <si>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</si>
  <si>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</si>
  <si>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</si>
  <si>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</si>
  <si>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</si>
  <si>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</si>
  <si>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</si>
  <si>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</si>
  <si>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</si>
  <si>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</si>
  <si>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</si>
  <si>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</si>
  <si>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</si>
  <si>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</si>
  <si>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</si>
  <si>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</si>
  <si>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</si>
  <si>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</si>
  <si>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</si>
  <si>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</si>
  <si>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</si>
  <si>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</si>
  <si>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</si>
  <si>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</si>
  <si>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</si>
  <si>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</si>
  <si>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</si>
  <si>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</si>
  <si>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</si>
  <si>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</si>
  <si>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</si>
  <si>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</si>
  <si>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</si>
  <si>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</si>
  <si>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</si>
  <si>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</si>
  <si>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</si>
  <si>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</si>
  <si>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</si>
  <si>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</si>
  <si>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</si>
  <si>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</si>
  <si>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</si>
  <si>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</si>
  <si>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</si>
  <si>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</si>
  <si>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</si>
  <si>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</si>
  <si>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</si>
  <si>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</si>
  <si>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</si>
  <si>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</si>
  <si>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</si>
  <si>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</si>
  <si>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</si>
  <si>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</si>
  <si>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</si>
  <si>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</si>
  <si>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</si>
  <si>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</si>
  <si>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</si>
  <si>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</si>
  <si>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</si>
  <si>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</si>
  <si>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</si>
  <si>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</si>
  <si>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</si>
  <si>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</si>
  <si>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</si>
  <si>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</si>
  <si>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</si>
  <si>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</si>
  <si>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</si>
  <si>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</si>
  <si>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</si>
  <si>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</si>
  <si>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</si>
  <si>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</si>
  <si>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</si>
  <si>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</si>
  <si>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</si>
  <si>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</si>
  <si>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</si>
  <si>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</si>
  <si>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</si>
  <si>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</si>
  <si>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</si>
  <si>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</si>
  <si>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</si>
  <si>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</si>
  <si>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</si>
  <si>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</si>
  <si>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</si>
  <si>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</si>
  <si>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</si>
  <si>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</si>
  <si>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</si>
  <si>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</si>
  <si>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</si>
  <si>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</si>
  <si>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</si>
  <si>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</si>
  <si>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</si>
  <si>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</si>
  <si>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</si>
  <si>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</si>
  <si>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</si>
  <si>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</si>
  <si>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</si>
  <si>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</si>
  <si>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</si>
  <si>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</si>
  <si>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</si>
  <si>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</si>
  <si>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</si>
  <si>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</si>
  <si>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</si>
  <si>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</si>
  <si>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</si>
  <si>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</si>
  <si>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</si>
  <si>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</si>
  <si>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</si>
  <si>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</si>
  <si>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</si>
  <si>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</si>
  <si>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</si>
  <si>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</si>
  <si>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</si>
  <si>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</si>
  <si>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</si>
  <si>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</si>
  <si>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</si>
  <si>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</si>
  <si>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</si>
  <si>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</si>
  <si>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</si>
  <si>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</si>
  <si>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</si>
  <si>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</si>
  <si>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</si>
  <si>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</si>
  <si>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</si>
  <si>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</si>
  <si>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</si>
  <si>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</si>
  <si>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</si>
  <si>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</si>
  <si>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</si>
  <si>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</si>
  <si>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</si>
  <si>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</si>
  <si>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</si>
  <si>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</si>
  <si>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</si>
  <si>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</si>
  <si>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</si>
  <si>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</si>
  <si>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</si>
  <si>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</si>
  <si>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</si>
  <si>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</si>
  <si>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</si>
  <si>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</si>
  <si>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</si>
  <si>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</si>
  <si>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</si>
  <si>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</si>
  <si>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</si>
  <si>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</si>
  <si>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</si>
  <si>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</si>
  <si>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</si>
  <si>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</si>
  <si>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</si>
  <si>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</si>
  <si>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</si>
  <si>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</si>
  <si>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</si>
  <si>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</si>
  <si>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</si>
  <si>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</si>
  <si>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</si>
  <si>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</si>
  <si>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</si>
  <si>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</si>
  <si>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</si>
  <si>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</si>
  <si>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</si>
  <si>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</si>
  <si>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</si>
  <si>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</si>
  <si>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</si>
  <si>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</si>
  <si>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</si>
  <si>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</si>
  <si>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</si>
  <si>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</si>
  <si>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</si>
  <si>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</si>
  <si>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</si>
  <si>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</si>
  <si>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</si>
  <si>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</si>
  <si>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</si>
  <si>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</si>
  <si>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</si>
  <si>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</si>
  <si>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</si>
  <si>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</si>
  <si>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</si>
  <si>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</si>
  <si>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</si>
  <si>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</si>
  <si>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</si>
  <si>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</si>
  <si>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</si>
  <si>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</si>
  <si>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</si>
  <si>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</si>
  <si>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</si>
  <si>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</si>
  <si>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</si>
  <si>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</si>
  <si>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</si>
  <si>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</si>
  <si>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</si>
  <si>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</si>
  <si>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</si>
  <si>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</si>
  <si>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</si>
  <si>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</si>
  <si>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</si>
  <si>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</si>
  <si>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</si>
  <si>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</si>
  <si>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</si>
  <si>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</si>
  <si>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</si>
  <si>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</si>
  <si>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</si>
  <si>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</si>
  <si>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</si>
  <si>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</si>
  <si>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</si>
  <si>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</si>
  <si>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</si>
  <si>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</si>
  <si>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</si>
  <si>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</si>
  <si>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</si>
  <si>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</si>
  <si>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</si>
  <si>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</si>
  <si>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</si>
  <si>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</si>
  <si>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</si>
  <si>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</si>
  <si>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</si>
  <si>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</si>
  <si>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</si>
  <si>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</si>
  <si>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</si>
  <si>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</si>
  <si>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</si>
  <si>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</si>
  <si>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</si>
  <si>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</si>
  <si>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</si>
  <si>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</si>
  <si>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</si>
  <si>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</si>
  <si>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</si>
  <si>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</si>
  <si>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</si>
  <si>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</si>
  <si>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</si>
  <si>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</si>
  <si>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</si>
  <si>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</si>
  <si>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</si>
  <si>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</si>
  <si>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</si>
  <si>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</si>
  <si>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</si>
  <si>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</si>
  <si>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</si>
  <si>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</si>
  <si>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</si>
  <si>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</si>
  <si>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</si>
  <si>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</si>
  <si>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</si>
  <si>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</si>
  <si>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</si>
  <si>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</si>
  <si>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</si>
  <si>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</si>
  <si>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</si>
  <si>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</si>
  <si>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</si>
  <si>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</si>
  <si>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</si>
  <si>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</si>
  <si>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</si>
  <si>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</si>
  <si>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</si>
  <si>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</si>
  <si>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</si>
  <si>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</si>
  <si>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</si>
  <si>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</si>
  <si>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</si>
  <si>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</si>
  <si>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</si>
  <si>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</si>
  <si>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</si>
  <si>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</si>
  <si>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</si>
  <si>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</si>
  <si>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</si>
  <si>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</si>
  <si>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</si>
  <si>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</si>
  <si>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</si>
  <si>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</si>
  <si>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</si>
  <si>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</si>
  <si>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</si>
  <si>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</si>
  <si>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</si>
  <si>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</si>
  <si>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</si>
  <si>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</si>
  <si>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</si>
  <si>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</si>
  <si>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</si>
  <si>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</si>
  <si>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</si>
  <si>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</si>
  <si>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</si>
  <si>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</si>
  <si>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</si>
  <si>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</si>
  <si>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</si>
  <si>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</si>
  <si>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</si>
  <si>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</si>
  <si>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</si>
  <si>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</si>
  <si>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</si>
  <si>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</si>
  <si>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</si>
  <si>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</si>
  <si>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</si>
  <si>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</si>
  <si>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</si>
  <si>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</si>
  <si>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</si>
  <si>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</si>
  <si>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</si>
  <si>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</si>
  <si>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</si>
  <si>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</si>
  <si>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</si>
  <si>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</si>
  <si>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</si>
  <si>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</si>
  <si>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</si>
  <si>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</si>
  <si>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</si>
  <si>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</si>
  <si>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</si>
  <si>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</si>
  <si>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</si>
  <si>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</si>
  <si>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</si>
  <si>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</si>
  <si>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</si>
  <si>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</si>
  <si>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</si>
  <si>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</si>
  <si>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</si>
  <si>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</si>
  <si>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</si>
  <si>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</si>
  <si>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</si>
  <si>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</si>
  <si>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</si>
  <si>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</si>
  <si>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</si>
  <si>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</si>
  <si>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</si>
  <si>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</si>
  <si>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</si>
  <si>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</si>
  <si>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</si>
  <si>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</si>
  <si>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</si>
  <si>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</si>
  <si>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</si>
  <si>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</si>
  <si>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</si>
  <si>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</si>
  <si>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</si>
  <si>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</si>
  <si>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</si>
  <si>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</si>
  <si>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</si>
  <si>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</si>
  <si>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</si>
  <si>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</si>
  <si>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</si>
  <si>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</si>
  <si>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</si>
  <si>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</si>
  <si>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</si>
  <si>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</si>
  <si>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</si>
  <si>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</si>
  <si>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</si>
  <si>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</si>
  <si>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</si>
  <si>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</si>
  <si>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</si>
  <si>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</si>
  <si>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</si>
  <si>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</si>
  <si>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</si>
  <si>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</si>
  <si>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</si>
  <si>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</si>
  <si>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</si>
  <si>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</si>
  <si>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</si>
  <si>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</si>
  <si>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</si>
  <si>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</si>
  <si>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</si>
  <si>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</si>
  <si>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</si>
  <si>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</si>
  <si>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</si>
  <si>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</si>
  <si>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</si>
  <si>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</si>
  <si>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</si>
  <si>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</si>
  <si>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</si>
  <si>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</si>
  <si>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</si>
  <si>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</si>
  <si>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</si>
  <si>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</si>
  <si>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</si>
  <si>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</si>
  <si>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</si>
  <si>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</si>
  <si>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</si>
  <si>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</si>
  <si>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</si>
  <si>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</si>
  <si>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</si>
  <si>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</si>
  <si>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</si>
  <si>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</si>
  <si>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</si>
  <si>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</si>
  <si>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</si>
  <si>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</si>
  <si>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</si>
  <si>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</si>
  <si>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</si>
  <si>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</si>
  <si>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</si>
  <si>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</si>
  <si>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</si>
  <si>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</si>
  <si>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</si>
  <si>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</si>
  <si>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</si>
  <si>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</si>
  <si>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</si>
  <si>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</si>
  <si>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</si>
  <si>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</si>
  <si>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</si>
  <si>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</si>
  <si>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</si>
  <si>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</si>
  <si>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</si>
  <si>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</si>
  <si>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</si>
  <si>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</si>
  <si>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</si>
  <si>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</si>
  <si>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</si>
  <si>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</si>
  <si>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</si>
  <si>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</si>
  <si>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</si>
  <si>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</si>
  <si>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</si>
  <si>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</si>
  <si>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</si>
  <si>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</si>
  <si>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</si>
  <si>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</si>
  <si>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</si>
  <si>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</si>
  <si>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</si>
  <si>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</si>
  <si>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</si>
  <si>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</si>
  <si>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</si>
  <si>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</si>
  <si>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</si>
  <si>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</si>
  <si>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</si>
  <si>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</si>
  <si>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</si>
  <si>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</si>
  <si>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</si>
  <si>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</si>
  <si>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</si>
  <si>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</si>
  <si>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</si>
  <si>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</si>
  <si>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</si>
  <si>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</si>
  <si>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</si>
  <si>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</si>
  <si>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</si>
  <si>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</si>
  <si>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</si>
  <si>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</si>
  <si>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</si>
  <si>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</si>
  <si>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</si>
  <si>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</si>
  <si>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</si>
  <si>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</si>
  <si>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</si>
  <si>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</si>
  <si>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</si>
  <si>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</si>
  <si>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</si>
  <si>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</si>
  <si>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</si>
  <si>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</si>
  <si>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</si>
  <si>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</si>
  <si>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</si>
  <si>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</si>
  <si>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</si>
  <si>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</si>
  <si>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</si>
  <si>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</si>
  <si>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</si>
  <si>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</si>
  <si>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</si>
  <si>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</si>
  <si>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</si>
  <si>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</si>
  <si>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</si>
  <si>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</si>
  <si>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</si>
  <si>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</si>
  <si>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</si>
  <si>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</si>
  <si>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</si>
  <si>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</si>
  <si>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</si>
  <si>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</si>
  <si>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</si>
  <si>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</si>
  <si>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</si>
  <si>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</si>
  <si>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</si>
  <si>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</si>
  <si>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</si>
  <si>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</si>
  <si>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</si>
  <si>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</si>
  <si>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</si>
  <si>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</si>
  <si>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</si>
  <si>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</si>
  <si>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</si>
  <si>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</si>
  <si>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</si>
  <si>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</si>
  <si>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</si>
  <si>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</si>
  <si>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</si>
  <si>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</si>
  <si>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</si>
  <si>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</si>
  <si>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</si>
  <si>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</si>
  <si>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</si>
  <si>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</si>
  <si>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</si>
  <si>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</si>
  <si>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</si>
  <si>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</si>
  <si>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</si>
  <si>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</si>
  <si>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</si>
  <si>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</si>
  <si>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</si>
  <si>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</si>
  <si>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</si>
  <si>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</si>
  <si>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</si>
  <si>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</si>
  <si>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</si>
  <si>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</si>
  <si>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</si>
  <si>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</si>
  <si>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</si>
  <si>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</si>
  <si>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</si>
  <si>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</si>
  <si>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</si>
  <si>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</si>
  <si>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</si>
  <si>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</si>
  <si>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</si>
  <si>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</si>
  <si>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</si>
  <si>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</si>
  <si>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</si>
  <si>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</si>
  <si>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</si>
  <si>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</si>
  <si>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</si>
  <si>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</si>
  <si>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</si>
  <si>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</si>
  <si>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</si>
  <si>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</si>
  <si>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</si>
  <si>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</si>
  <si>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</si>
  <si>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</si>
  <si>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</si>
  <si>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</si>
  <si>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</si>
  <si>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</si>
  <si>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</si>
  <si>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</si>
  <si>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</si>
  <si>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</si>
  <si>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</si>
  <si>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</si>
  <si>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</si>
  <si>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</si>
  <si>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</si>
  <si>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</si>
  <si>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</si>
  <si>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</si>
  <si>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</si>
  <si>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</si>
  <si>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</si>
  <si>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</si>
  <si>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</si>
  <si>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</si>
  <si>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</si>
  <si>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</si>
  <si>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</si>
  <si>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</si>
  <si>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</si>
  <si>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</si>
  <si>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</si>
  <si>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</si>
  <si>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</si>
  <si>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</si>
  <si>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</si>
  <si>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</si>
  <si>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</si>
  <si>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</si>
  <si>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</si>
  <si>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</si>
  <si>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</si>
  <si>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</si>
  <si>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</si>
  <si>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</si>
  <si>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</si>
  <si>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</si>
  <si>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</si>
  <si>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</si>
  <si>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</si>
  <si>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</si>
  <si>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</si>
  <si>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</si>
  <si>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</si>
  <si>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</si>
  <si>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</si>
  <si>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</si>
  <si>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</si>
  <si>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</si>
  <si>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</si>
  <si>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</si>
  <si>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</si>
  <si>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</si>
  <si>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</si>
  <si>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</si>
  <si>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</si>
  <si>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</si>
  <si>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</si>
  <si>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</si>
  <si>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</si>
  <si>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</si>
  <si>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</si>
  <si>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</si>
  <si>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</si>
  <si>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</si>
  <si>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</si>
  <si>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</si>
  <si>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</si>
  <si>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</si>
  <si>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</si>
  <si>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</si>
  <si>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</si>
  <si>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</si>
  <si>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</si>
  <si>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</si>
  <si>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</si>
  <si>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</si>
  <si>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</si>
  <si>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</si>
  <si>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</si>
  <si>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</si>
  <si>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</si>
  <si>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</si>
  <si>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</si>
  <si>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</si>
  <si>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</si>
  <si>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</si>
  <si>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</si>
  <si>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</si>
  <si>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</si>
  <si>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</si>
  <si>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</si>
  <si>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</si>
  <si>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</si>
  <si>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</si>
  <si>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</si>
  <si>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</si>
  <si>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</si>
  <si>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</si>
  <si>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</si>
  <si>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</si>
  <si>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</si>
  <si>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</si>
  <si>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</si>
  <si>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</si>
  <si>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</si>
  <si>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</si>
  <si>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</si>
  <si>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</si>
  <si>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</si>
  <si>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</si>
  <si>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</si>
  <si>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</si>
  <si>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</si>
  <si>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</si>
  <si>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</si>
  <si>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</si>
  <si>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</si>
  <si>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</si>
  <si>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</si>
  <si>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</si>
  <si>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</si>
  <si>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</si>
  <si>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</si>
  <si>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</si>
  <si>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</si>
  <si>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</si>
  <si>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</si>
  <si>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</si>
  <si>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</si>
  <si>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</si>
  <si>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</si>
  <si>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</si>
  <si>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</si>
  <si>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</si>
  <si>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</si>
  <si>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</si>
  <si>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</si>
  <si>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</si>
  <si>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</si>
  <si>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</si>
  <si>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</si>
  <si>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</si>
  <si>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</si>
  <si>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</si>
  <si>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</si>
  <si>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</si>
  <si>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</si>
  <si>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</si>
  <si>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</si>
  <si>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</si>
  <si>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</si>
  <si>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</si>
  <si>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</si>
  <si>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</si>
  <si>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</si>
  <si>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</si>
  <si>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</si>
  <si>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</si>
  <si>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</si>
  <si>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</si>
  <si>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</si>
  <si>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</si>
  <si>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</si>
  <si>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</si>
  <si>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</si>
  <si>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</si>
  <si>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</si>
  <si>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</si>
  <si>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</si>
  <si>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</si>
  <si>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</si>
  <si>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</si>
  <si>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</si>
  <si>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</si>
  <si>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</si>
  <si>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</si>
  <si>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</si>
  <si>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</si>
  <si>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</si>
  <si>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</si>
  <si>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</si>
  <si>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</si>
  <si>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</si>
  <si>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</si>
  <si>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</si>
  <si>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</si>
  <si>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</si>
  <si>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</si>
  <si>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</si>
  <si>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</si>
  <si>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</si>
  <si>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</si>
  <si>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</si>
  <si>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</si>
  <si>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</si>
  <si>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</si>
  <si>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</si>
  <si>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</si>
  <si>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</si>
  <si>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</si>
  <si>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</si>
  <si>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</si>
  <si>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</si>
  <si>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</si>
  <si>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</si>
  <si>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</si>
  <si>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</si>
  <si>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</si>
  <si>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</si>
  <si>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</si>
  <si>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</si>
  <si>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</si>
  <si>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</si>
  <si>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</si>
  <si>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</si>
  <si>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</si>
  <si>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</si>
  <si>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</si>
  <si>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</si>
  <si>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</si>
  <si>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</si>
  <si>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</si>
  <si>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</si>
  <si>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</si>
  <si>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</si>
  <si>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</si>
  <si>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</si>
  <si>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</si>
  <si>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</si>
  <si>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</si>
  <si>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</si>
  <si>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</si>
  <si>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</si>
  <si>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</si>
  <si>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</si>
  <si>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</si>
  <si>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</si>
  <si>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</si>
  <si>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</si>
  <si>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</si>
  <si>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</si>
  <si>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</si>
  <si>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</si>
  <si>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</si>
  <si>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</si>
  <si>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</si>
  <si>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</si>
  <si>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</si>
  <si>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</si>
  <si>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</si>
  <si>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</si>
  <si>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</si>
  <si>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</si>
  <si>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</si>
  <si>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</si>
  <si>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</si>
  <si>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</si>
  <si>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</si>
  <si>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</si>
  <si>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</si>
  <si>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</si>
  <si>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</si>
  <si>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</si>
  <si>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</si>
  <si>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</si>
  <si>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</si>
  <si>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</si>
  <si>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</si>
  <si>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</si>
  <si>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</si>
  <si>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</si>
  <si>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</si>
  <si>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</si>
  <si>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</si>
  <si>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</si>
  <si>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</si>
  <si>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</si>
  <si>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</si>
  <si>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</si>
  <si>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</si>
  <si>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</si>
  <si>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</si>
  <si>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</si>
  <si>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</si>
  <si>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</si>
  <si>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</si>
  <si>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</si>
  <si>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</si>
  <si>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</si>
  <si>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</si>
  <si>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</si>
  <si>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</si>
  <si>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</si>
  <si>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</si>
  <si>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</si>
  <si>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</si>
  <si>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</si>
  <si>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</si>
  <si>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</si>
  <si>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</si>
  <si>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</si>
  <si>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</si>
  <si>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</si>
  <si>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</si>
  <si>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</si>
  <si>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</si>
  <si>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</si>
  <si>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</si>
  <si>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</si>
  <si>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</si>
  <si>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</si>
  <si>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</si>
  <si>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</si>
  <si>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</si>
  <si>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</si>
  <si>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</si>
  <si>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</si>
  <si>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</si>
  <si>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</si>
  <si>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</si>
  <si>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</si>
  <si>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</si>
  <si>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</si>
  <si>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</si>
  <si>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</si>
  <si>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</si>
  <si>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</si>
  <si>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</si>
  <si>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</si>
  <si>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</si>
  <si>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</si>
  <si>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</si>
  <si>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</si>
  <si>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</si>
  <si>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</si>
  <si>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</si>
  <si>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</si>
  <si>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</si>
  <si>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</si>
  <si>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</si>
  <si>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</si>
  <si>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</si>
  <si>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</si>
  <si>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</si>
  <si>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</si>
  <si>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</si>
  <si>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</si>
  <si>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</si>
  <si>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</si>
  <si>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</si>
  <si>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</si>
  <si>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</si>
  <si>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</si>
  <si>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</si>
  <si>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</si>
  <si>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</si>
  <si>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</si>
  <si>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</si>
  <si>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</si>
  <si>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</si>
  <si>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</si>
  <si>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</si>
  <si>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</si>
  <si>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</si>
  <si>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</si>
  <si>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</si>
  <si>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</si>
  <si>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</si>
  <si>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</si>
  <si>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</si>
  <si>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</si>
  <si>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</si>
  <si>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</si>
  <si>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</si>
  <si>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</si>
  <si>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</si>
  <si>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</si>
  <si>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</si>
  <si>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</si>
  <si>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</si>
  <si>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</si>
  <si>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</si>
  <si>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</si>
  <si>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</si>
  <si>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</si>
  <si>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</si>
  <si>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</si>
  <si>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</si>
  <si>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</si>
  <si>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</si>
  <si>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</si>
  <si>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</si>
  <si>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</si>
  <si>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</si>
  <si>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</si>
  <si>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</si>
  <si>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</si>
  <si>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</si>
  <si>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</si>
  <si>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</si>
  <si>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</si>
  <si>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</si>
  <si>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</si>
  <si>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</si>
  <si>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</si>
  <si>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</si>
  <si>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</si>
  <si>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</si>
  <si>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</si>
  <si>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</si>
  <si>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</si>
  <si>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</si>
  <si>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</si>
  <si>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</si>
  <si>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</si>
  <si>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</si>
  <si>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</si>
  <si>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</si>
  <si>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</si>
  <si>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</si>
  <si>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</si>
  <si>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</si>
  <si>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</si>
  <si>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</si>
  <si>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</si>
  <si>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</si>
  <si>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</si>
  <si>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</si>
  <si>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</si>
  <si>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</si>
  <si>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</si>
  <si>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</si>
  <si>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</si>
  <si>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</si>
  <si>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</si>
  <si>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</si>
  <si>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</si>
  <si>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</si>
  <si>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</si>
  <si>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</si>
  <si>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</si>
  <si>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</si>
  <si>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</si>
  <si>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</si>
  <si>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</si>
  <si>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</si>
  <si>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</si>
  <si>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</si>
  <si>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</si>
  <si>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</si>
  <si>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</si>
  <si>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</si>
  <si>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</si>
  <si>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</si>
  <si>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</si>
  <si>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</si>
  <si>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</si>
  <si>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</si>
  <si>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</si>
  <si>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</si>
  <si>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</si>
  <si>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</si>
  <si>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</si>
  <si>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</si>
  <si>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</si>
  <si>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</si>
  <si>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</si>
  <si>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</si>
  <si>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</si>
  <si>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</si>
  <si>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</si>
  <si>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</si>
  <si>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</si>
  <si>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</si>
  <si>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</si>
  <si>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</si>
  <si>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</si>
  <si>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</si>
  <si>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</si>
  <si>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</si>
  <si>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</si>
  <si>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</si>
  <si>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</si>
  <si>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</si>
  <si>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</si>
  <si>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</si>
  <si>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</si>
  <si>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</si>
  <si>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</si>
  <si>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</si>
  <si>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</si>
  <si>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</si>
  <si>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</si>
  <si>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</si>
  <si>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</si>
  <si>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</si>
  <si>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</si>
  <si>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</si>
  <si>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</si>
  <si>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</si>
  <si>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</si>
  <si>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</si>
  <si>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</si>
  <si>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</si>
  <si>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</si>
  <si>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</si>
  <si>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</si>
  <si>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</si>
  <si>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</si>
  <si>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</si>
  <si>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</si>
  <si>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</si>
  <si>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</si>
  <si>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</si>
  <si>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</si>
  <si>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</si>
  <si>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</si>
  <si>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</si>
  <si>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</si>
  <si>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</si>
  <si>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</si>
  <si>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</si>
  <si>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</si>
  <si>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</si>
  <si>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</si>
  <si>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</si>
  <si>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</si>
  <si>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</si>
  <si>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</si>
  <si>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</si>
  <si>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</si>
  <si>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</si>
  <si>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</si>
  <si>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</si>
  <si>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</si>
  <si>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</si>
  <si>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</si>
  <si>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</si>
  <si>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</si>
  <si>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</si>
  <si>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</si>
  <si>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</si>
  <si>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</si>
  <si>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</si>
  <si>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</si>
  <si>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</si>
  <si>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</si>
  <si>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</si>
  <si>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</si>
  <si>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</si>
  <si>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</si>
  <si>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</si>
  <si>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</si>
  <si>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</si>
  <si>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</si>
  <si>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</si>
  <si>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</si>
  <si>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</si>
  <si>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</si>
  <si>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</si>
  <si>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</si>
  <si>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</si>
  <si>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</si>
  <si>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</si>
  <si>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</si>
  <si>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</si>
  <si>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</si>
  <si>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</si>
  <si>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</si>
  <si>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</si>
  <si>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</si>
  <si>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</si>
  <si>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</si>
  <si>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</si>
  <si>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</si>
  <si>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</si>
  <si>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</si>
  <si>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</si>
  <si>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</si>
  <si>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</si>
  <si>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</si>
  <si>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</si>
  <si>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</si>
  <si>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</si>
  <si>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</si>
  <si>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</si>
  <si>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</si>
  <si>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</si>
  <si>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</si>
  <si>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</si>
  <si>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</si>
  <si>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</si>
  <si>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</si>
  <si>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</si>
  <si>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</si>
  <si>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</si>
  <si>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</si>
  <si>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</si>
  <si>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</si>
  <si>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</si>
  <si>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</si>
  <si>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</si>
  <si>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</si>
  <si>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</si>
  <si>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</si>
  <si>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</si>
  <si>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</si>
  <si>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</si>
  <si>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</si>
  <si>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</si>
  <si>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</si>
  <si>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</si>
  <si>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</si>
  <si>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</si>
  <si>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</si>
  <si>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</si>
  <si>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</si>
  <si>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</si>
  <si>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</si>
  <si>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</si>
  <si>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</si>
  <si>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</si>
  <si>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</si>
  <si>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</si>
  <si>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</si>
  <si>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</si>
  <si>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</si>
  <si>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</si>
  <si>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</si>
  <si>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</si>
  <si>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</si>
  <si>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</si>
  <si>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</si>
  <si>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</si>
  <si>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</si>
  <si>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</si>
  <si>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</si>
  <si>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</si>
  <si>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</si>
  <si>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</si>
  <si>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</si>
  <si>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</si>
  <si>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</si>
  <si>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</si>
  <si>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</si>
  <si>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</si>
  <si>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</si>
  <si>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</si>
  <si>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</si>
  <si>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</si>
  <si>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</si>
  <si>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</si>
  <si>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</si>
  <si>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</si>
  <si>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</si>
  <si>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</si>
  <si>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</si>
  <si>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</si>
  <si>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</si>
  <si>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</si>
  <si>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</si>
  <si>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</si>
  <si>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</si>
  <si>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</si>
  <si>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</si>
  <si>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</si>
  <si>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</si>
  <si>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</si>
  <si>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</si>
  <si>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</si>
  <si>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</si>
  <si>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</si>
  <si>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</si>
  <si>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</si>
  <si>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</si>
  <si>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</si>
  <si>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</si>
  <si>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</si>
  <si>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</si>
  <si>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</si>
  <si>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</si>
  <si>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</si>
  <si>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</si>
  <si>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</si>
  <si>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</si>
  <si>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</si>
  <si>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</si>
  <si>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</si>
  <si>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</si>
  <si>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</si>
  <si>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</si>
  <si>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</si>
  <si>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</si>
  <si>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</si>
  <si>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</si>
  <si>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</si>
  <si>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</si>
  <si>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</si>
  <si>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</si>
  <si>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</si>
  <si>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</si>
  <si>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</si>
  <si>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</si>
  <si>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</si>
  <si>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</si>
  <si>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</si>
  <si>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</si>
  <si>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</si>
  <si>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</si>
  <si>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</si>
  <si>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</si>
  <si>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</si>
  <si>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</si>
  <si>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</si>
  <si>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</si>
  <si>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</si>
  <si>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</si>
  <si>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</si>
  <si>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</si>
  <si>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</si>
  <si>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</si>
  <si>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</si>
  <si>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</si>
  <si>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</si>
  <si>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</si>
  <si>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</si>
  <si>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</si>
  <si>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</si>
  <si>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</si>
  <si>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</si>
  <si>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</si>
  <si>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</si>
  <si>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</si>
  <si>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</si>
  <si>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</si>
  <si>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</si>
  <si>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</si>
  <si>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</si>
  <si>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</si>
  <si>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</si>
  <si>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</si>
  <si>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</si>
  <si>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</si>
  <si>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</si>
  <si>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</si>
  <si>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</si>
  <si>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</si>
  <si>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</si>
  <si>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</si>
  <si>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</si>
  <si>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</si>
  <si>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</si>
  <si>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</si>
  <si>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</si>
  <si>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</si>
  <si>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</si>
  <si>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</si>
  <si>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</si>
  <si>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</si>
  <si>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</si>
  <si>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</si>
  <si>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</si>
  <si>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</si>
  <si>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</si>
  <si>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</si>
  <si>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</si>
  <si>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</si>
  <si>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</si>
  <si>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</si>
  <si>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</si>
  <si>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</si>
  <si>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</si>
  <si>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</si>
  <si>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</si>
  <si>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</si>
  <si>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</si>
  <si>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</si>
  <si>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</si>
  <si>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</si>
  <si>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</si>
  <si>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</si>
  <si>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</si>
  <si>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</si>
  <si>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</si>
  <si>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</si>
  <si>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</si>
  <si>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</si>
  <si>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</si>
  <si>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</si>
  <si>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</si>
  <si>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</si>
  <si>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</si>
  <si>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</si>
  <si>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</si>
  <si>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</si>
  <si>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</si>
  <si>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</si>
  <si>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</si>
  <si>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</si>
  <si>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</si>
  <si>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</si>
  <si>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</si>
  <si>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</si>
  <si>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</si>
  <si>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</si>
  <si>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</si>
  <si>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</si>
  <si>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</si>
  <si>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</si>
  <si>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</si>
  <si>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</si>
  <si>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</si>
  <si>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</si>
  <si>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</si>
  <si>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</si>
  <si>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</si>
  <si>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</si>
  <si>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</si>
  <si>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</si>
  <si>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</si>
  <si>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</si>
  <si>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</si>
  <si>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</si>
  <si>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</si>
  <si>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</si>
  <si>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</si>
  <si>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</si>
  <si>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</si>
  <si>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</si>
  <si>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</si>
  <si>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</si>
  <si>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</si>
  <si>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</si>
  <si>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</si>
  <si>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</si>
  <si>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</si>
  <si>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</si>
  <si>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</si>
  <si>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</si>
  <si>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</si>
  <si>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</si>
  <si>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</si>
  <si>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</si>
  <si>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</si>
  <si>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</si>
  <si>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</si>
  <si>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</si>
  <si>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</si>
  <si>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</si>
  <si>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</si>
  <si>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</si>
  <si>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</si>
  <si>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</si>
  <si>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</si>
  <si>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</si>
  <si>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</si>
  <si>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</si>
  <si>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</si>
  <si>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</si>
  <si>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</si>
  <si>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</si>
  <si>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</si>
  <si>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</si>
  <si>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</si>
  <si>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</si>
  <si>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</si>
  <si>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</si>
  <si>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</si>
  <si>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</si>
  <si>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</si>
  <si>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</si>
  <si>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</si>
  <si>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</si>
  <si>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</si>
  <si>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</si>
  <si>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</si>
  <si>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</si>
  <si>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</si>
  <si>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</si>
  <si>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</si>
  <si>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</si>
  <si>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</si>
  <si>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</si>
  <si>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</si>
  <si>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</si>
  <si>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</si>
  <si>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</si>
  <si>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</si>
  <si>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</si>
  <si>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</si>
  <si>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</si>
  <si>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</si>
  <si>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</si>
  <si>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</si>
  <si>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</si>
  <si>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</si>
  <si>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</si>
  <si>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</si>
  <si>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</si>
  <si>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</si>
  <si>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</si>
  <si>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</si>
  <si>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</si>
  <si>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</si>
  <si>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</si>
  <si>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</si>
  <si>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</si>
  <si>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</si>
  <si>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</si>
  <si>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</si>
  <si>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</si>
  <si>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</si>
  <si>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</si>
  <si>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</si>
  <si>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</si>
  <si>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</si>
  <si>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</si>
  <si>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</si>
  <si>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</si>
  <si>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</si>
  <si>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</si>
  <si>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</si>
  <si>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</si>
  <si>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</si>
  <si>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</si>
  <si>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</si>
  <si>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</si>
  <si>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</si>
  <si>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</si>
  <si>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</si>
  <si>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</si>
  <si>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</si>
  <si>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</si>
  <si>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</si>
  <si>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</si>
  <si>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</si>
  <si>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</si>
  <si>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</si>
  <si>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</si>
  <si>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</si>
  <si>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</si>
  <si>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</si>
  <si>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</si>
  <si>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</si>
  <si>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</si>
  <si>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</si>
  <si>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</si>
  <si>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</si>
  <si>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</si>
  <si>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</si>
  <si>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</si>
  <si>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</si>
  <si>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</si>
  <si>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</si>
  <si>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</si>
  <si>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</si>
  <si>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</si>
  <si>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</si>
  <si>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</si>
  <si>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</si>
  <si>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</si>
  <si>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</si>
  <si>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</si>
  <si>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</si>
  <si>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</si>
  <si>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</si>
  <si>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</si>
  <si>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</si>
  <si>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</si>
  <si>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</si>
  <si>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</si>
  <si>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</si>
  <si>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</si>
  <si>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</si>
  <si>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</si>
  <si>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</si>
  <si>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</si>
  <si>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</si>
  <si>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</si>
  <si>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</si>
  <si>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</si>
  <si>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</si>
  <si>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</si>
  <si>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</si>
  <si>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</si>
  <si>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</si>
  <si>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</si>
  <si>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</si>
  <si>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</si>
  <si>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</si>
  <si>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</si>
  <si>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</si>
  <si>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</si>
  <si>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</si>
  <si>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</si>
  <si>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</si>
  <si>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</si>
  <si>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</si>
  <si>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</si>
  <si>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</si>
  <si>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</si>
  <si>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</si>
  <si>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</si>
  <si>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</si>
  <si>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</si>
  <si>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</si>
  <si>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</si>
  <si>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</si>
  <si>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</si>
  <si>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</si>
  <si>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</si>
  <si>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</si>
  <si>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</si>
  <si>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</si>
  <si>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</si>
  <si>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</si>
  <si>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</si>
  <si>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</si>
  <si>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</si>
  <si>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</si>
  <si>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</si>
  <si>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</si>
  <si>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</si>
  <si>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</si>
  <si>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</si>
  <si>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</si>
  <si>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</si>
  <si>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</si>
  <si>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</si>
  <si>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</si>
  <si>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</si>
  <si>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</si>
  <si>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</si>
  <si>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</si>
  <si>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</si>
  <si>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</si>
  <si>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</si>
  <si>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</si>
  <si>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</si>
  <si>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</si>
  <si>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</si>
  <si>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</si>
  <si>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</si>
  <si>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</si>
  <si>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</si>
  <si>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</si>
  <si>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</si>
  <si>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</si>
  <si>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</si>
  <si>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</si>
  <si>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</si>
  <si>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</si>
  <si>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</si>
  <si>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</si>
  <si>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</si>
  <si>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</si>
  <si>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</si>
  <si>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</si>
  <si>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</si>
  <si>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</si>
  <si>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</si>
  <si>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</si>
  <si>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</si>
  <si>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</si>
  <si>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</si>
  <si>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</si>
  <si>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</si>
  <si>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</si>
  <si>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</si>
  <si>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</si>
  <si>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</si>
  <si>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</si>
  <si>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</si>
  <si>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</si>
  <si>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</si>
  <si>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</si>
  <si>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</si>
  <si>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</si>
  <si>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</si>
  <si>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</si>
  <si>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</si>
  <si>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</si>
  <si>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</si>
  <si>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</si>
  <si>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</si>
  <si>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</si>
  <si>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</si>
  <si>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</si>
  <si>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</si>
  <si>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</si>
  <si>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</si>
  <si>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</si>
  <si>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</si>
  <si>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</si>
  <si>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</si>
  <si>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</si>
  <si>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</si>
  <si>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</si>
  <si>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</si>
  <si>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</si>
  <si>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</si>
  <si>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</si>
  <si>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</si>
  <si>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</si>
  <si>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</si>
  <si>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</si>
  <si>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</si>
  <si>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</si>
  <si>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</si>
  <si>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</si>
  <si>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</si>
  <si>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</si>
  <si>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</si>
  <si>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</si>
  <si>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</si>
  <si>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</si>
  <si>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</si>
  <si>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</si>
  <si>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</si>
  <si>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</si>
  <si>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</si>
  <si>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</si>
  <si>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</si>
  <si>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</si>
  <si>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</si>
  <si>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</si>
  <si>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</si>
  <si>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</si>
  <si>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</si>
  <si>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</si>
  <si>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</si>
  <si>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</si>
  <si>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</si>
  <si>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</si>
  <si>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</si>
  <si>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</si>
  <si>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</si>
  <si>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</si>
  <si>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</si>
  <si>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</si>
  <si>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</si>
  <si>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</si>
  <si>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</si>
  <si>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</si>
  <si>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</si>
  <si>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</si>
  <si>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</si>
  <si>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</si>
  <si>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</si>
  <si>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</si>
  <si>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</si>
  <si>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</si>
  <si>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</si>
  <si>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</si>
  <si>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</si>
  <si>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</si>
  <si>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</si>
  <si>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</si>
  <si>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</si>
  <si>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</si>
  <si>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</si>
  <si>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</si>
  <si>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</si>
  <si>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</si>
  <si>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</si>
  <si>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</si>
  <si>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</si>
  <si>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</si>
  <si>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</si>
  <si>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</si>
  <si>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</si>
  <si>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</si>
  <si>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</si>
  <si>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</si>
  <si>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</si>
  <si>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</si>
  <si>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</si>
  <si>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</si>
  <si>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</si>
  <si>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</si>
  <si>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</si>
  <si>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</si>
  <si>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</si>
  <si>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</si>
  <si>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</si>
  <si>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</si>
  <si>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</si>
  <si>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</si>
  <si>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</si>
  <si>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</si>
  <si>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</si>
  <si>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</si>
  <si>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</si>
  <si>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</si>
  <si>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</si>
  <si>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</si>
  <si>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</si>
  <si>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</si>
  <si>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</si>
  <si>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</si>
  <si>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</si>
  <si>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</si>
  <si>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</si>
  <si>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</si>
  <si>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</si>
  <si>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</si>
  <si>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</si>
  <si>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</si>
  <si>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</si>
  <si>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</si>
  <si>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</si>
  <si>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</si>
  <si>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</si>
  <si>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</si>
  <si>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</si>
  <si>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</si>
  <si>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</si>
  <si>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</si>
  <si>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</si>
  <si>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</si>
  <si>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</si>
  <si>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</si>
  <si>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</si>
  <si>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</si>
  <si>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</si>
  <si>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</si>
  <si>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</si>
  <si>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</si>
  <si>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</si>
  <si>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</si>
  <si>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</si>
  <si>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</si>
  <si>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</si>
  <si>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</si>
  <si>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</si>
  <si>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</si>
  <si>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</si>
  <si>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</si>
  <si>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</si>
  <si>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</si>
  <si>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</si>
  <si>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</si>
  <si>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</si>
  <si>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</si>
  <si>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</si>
  <si>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</si>
  <si>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</si>
  <si>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</si>
  <si>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</si>
  <si>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</si>
  <si>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</si>
  <si>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</si>
  <si>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</si>
  <si>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</si>
  <si>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</si>
  <si>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</si>
  <si>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</si>
  <si>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</si>
  <si>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</si>
  <si>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</si>
  <si>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</si>
  <si>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</si>
  <si>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</si>
  <si>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</si>
  <si>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</si>
  <si>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</si>
  <si>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</si>
  <si>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</si>
  <si>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</si>
  <si>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</si>
  <si>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</si>
  <si>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</si>
  <si>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</si>
  <si>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</si>
  <si>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</si>
  <si>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</si>
  <si>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</si>
  <si>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</si>
  <si>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</si>
  <si>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</si>
  <si>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</si>
  <si>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</si>
  <si>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</si>
  <si>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</si>
  <si>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</si>
  <si>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</si>
  <si>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</si>
  <si>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</si>
  <si>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</si>
  <si>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</si>
  <si>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</si>
  <si>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</si>
  <si>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</si>
  <si>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</si>
  <si>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</si>
  <si>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</si>
  <si>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</si>
  <si>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</si>
  <si>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</si>
  <si>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</si>
  <si>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</si>
  <si>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</si>
  <si>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</si>
  <si>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</si>
  <si>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</si>
  <si>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</si>
  <si>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</si>
  <si>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</si>
  <si>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</si>
  <si>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</si>
  <si>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</si>
  <si>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</si>
  <si>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</si>
  <si>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</si>
  <si>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</si>
  <si>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</si>
  <si>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</si>
  <si>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</si>
  <si>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</si>
  <si>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</si>
  <si>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</si>
  <si>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</si>
  <si>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</si>
  <si>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</si>
  <si>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</si>
  <si>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</si>
  <si>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</si>
  <si>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</si>
  <si>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</si>
  <si>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</si>
  <si>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</si>
  <si>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</si>
  <si>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</si>
  <si>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</si>
  <si>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</si>
  <si>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</si>
  <si>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</si>
  <si>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</si>
  <si>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</si>
  <si>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</si>
  <si>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</si>
  <si>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</si>
  <si>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</si>
  <si>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</si>
  <si>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</si>
  <si>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</si>
  <si>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</si>
  <si>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</si>
  <si>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</si>
  <si>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</si>
  <si>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</si>
  <si>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</si>
  <si>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</si>
  <si>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</si>
  <si>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</si>
  <si>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</si>
  <si>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</si>
  <si>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</si>
  <si>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</si>
  <si>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</si>
  <si>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</si>
  <si>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</si>
  <si>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</si>
  <si>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</si>
  <si>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</si>
  <si>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</si>
  <si>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</si>
  <si>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</si>
  <si>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</si>
  <si>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</si>
  <si>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</si>
  <si>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</si>
  <si>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</si>
  <si>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</si>
  <si>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</si>
  <si>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</si>
  <si>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</si>
  <si>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</si>
  <si>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</si>
  <si>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</si>
  <si>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</si>
  <si>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</si>
  <si>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</si>
  <si>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</si>
  <si>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</si>
  <si>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</si>
  <si>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</si>
  <si>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</si>
  <si>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</si>
  <si>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</si>
  <si>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</si>
  <si>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</si>
  <si>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</si>
  <si>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</si>
  <si>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</si>
  <si>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</si>
  <si>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</si>
  <si>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</si>
  <si>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</si>
  <si>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</si>
  <si>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</si>
  <si>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</si>
  <si>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</si>
  <si>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</si>
  <si>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</si>
  <si>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</si>
  <si>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</si>
  <si>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</si>
  <si>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</si>
  <si>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</si>
  <si>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</si>
  <si>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</si>
  <si>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</si>
  <si>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</si>
  <si>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</si>
  <si>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</si>
  <si>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</si>
  <si>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</si>
  <si>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</si>
  <si>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</si>
  <si>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</si>
  <si>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</si>
  <si>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</si>
  <si>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</si>
  <si>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</si>
  <si>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</si>
  <si>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</si>
  <si>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</si>
  <si>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</si>
  <si>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</si>
  <si>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</si>
  <si>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</si>
  <si>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</si>
  <si>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</si>
  <si>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</si>
  <si>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</si>
  <si>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</si>
  <si>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</si>
  <si>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</si>
  <si>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</si>
  <si>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</si>
  <si>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</si>
  <si>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</si>
  <si>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</si>
  <si>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</si>
  <si>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</si>
  <si>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</si>
  <si>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</si>
  <si>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</si>
  <si>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</si>
  <si>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</si>
  <si>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</si>
  <si>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</si>
  <si>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</si>
  <si>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</si>
  <si>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</si>
  <si>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</si>
  <si>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</si>
  <si>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</si>
  <si>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</si>
  <si>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</si>
  <si>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</si>
  <si>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</si>
  <si>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</si>
  <si>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</si>
  <si>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</si>
  <si>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</si>
  <si>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</si>
  <si>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</si>
  <si>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</si>
  <si>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</si>
  <si>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</si>
  <si>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</si>
  <si>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</si>
  <si>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</si>
  <si>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</si>
  <si>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</si>
  <si>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</si>
  <si>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</si>
  <si>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</si>
  <si>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</si>
  <si>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</si>
  <si>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</si>
  <si>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</si>
  <si>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</si>
  <si>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</si>
  <si>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</si>
  <si>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</si>
  <si>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</si>
  <si>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</si>
  <si>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</si>
  <si>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</si>
  <si>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</si>
  <si>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</si>
  <si>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</si>
  <si>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</si>
  <si>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</si>
  <si>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</si>
  <si>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</si>
  <si>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</si>
  <si>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</si>
  <si>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</si>
  <si>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</si>
  <si>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</si>
  <si>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</si>
  <si>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</si>
  <si>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</si>
  <si>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</si>
  <si>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</si>
  <si>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</si>
  <si>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</si>
  <si>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</si>
  <si>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</si>
  <si>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</si>
  <si>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</si>
  <si>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</si>
  <si>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</si>
  <si>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</si>
  <si>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</si>
  <si>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</si>
  <si>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</si>
  <si>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</si>
  <si>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</si>
  <si>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</si>
  <si>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</si>
  <si>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</si>
  <si>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</si>
  <si>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</si>
  <si>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</si>
  <si>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</si>
  <si>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</si>
  <si>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</si>
  <si>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</si>
  <si>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</si>
  <si>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</si>
  <si>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</si>
  <si>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</si>
  <si>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</si>
  <si>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</si>
  <si>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</si>
  <si>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</si>
  <si>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</si>
  <si>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</si>
  <si>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</si>
  <si>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</si>
  <si>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</si>
  <si>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</si>
  <si>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</si>
  <si>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</si>
  <si>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</si>
  <si>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</si>
  <si>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</si>
  <si>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</si>
  <si>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</si>
  <si>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</si>
  <si>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</si>
  <si>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</si>
  <si>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</si>
  <si>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</si>
  <si>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</si>
  <si>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</si>
  <si>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</si>
  <si>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</si>
  <si>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</si>
  <si>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</si>
  <si>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</si>
  <si>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</si>
  <si>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</si>
  <si>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</si>
  <si>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</si>
  <si>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</si>
  <si>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</si>
  <si>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</si>
  <si>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</si>
  <si>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</si>
  <si>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</si>
  <si>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</si>
  <si>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</si>
  <si>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</si>
  <si>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</si>
  <si>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</si>
  <si>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</si>
  <si>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</si>
  <si>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</si>
  <si>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</si>
  <si>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</si>
  <si>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</si>
  <si>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</si>
  <si>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</si>
  <si>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</si>
  <si>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</si>
  <si>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</si>
  <si>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</si>
  <si>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</si>
  <si>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</si>
  <si>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</si>
  <si>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</si>
  <si>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</si>
  <si>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</si>
  <si>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</si>
  <si>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</si>
  <si>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</si>
  <si>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</si>
  <si>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</si>
  <si>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</si>
  <si>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</si>
  <si>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</si>
  <si>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</si>
  <si>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</si>
  <si>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</si>
  <si>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</si>
  <si>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</si>
  <si>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</si>
  <si>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</si>
  <si>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</si>
  <si>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</si>
  <si>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</si>
  <si>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</si>
  <si>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</si>
  <si>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</si>
  <si>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</si>
  <si>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</si>
  <si>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</si>
  <si>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</si>
  <si>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</si>
  <si>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</si>
  <si>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</si>
  <si>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</si>
  <si>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</si>
  <si>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</si>
  <si>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</si>
  <si>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</si>
  <si>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</si>
  <si>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</si>
  <si>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</si>
  <si>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</si>
  <si>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</si>
  <si>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</si>
  <si>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</si>
  <si>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</si>
  <si>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</si>
  <si>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</si>
  <si>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</si>
  <si>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</si>
  <si>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</si>
  <si>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</si>
  <si>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</si>
  <si>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</si>
  <si>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</si>
  <si>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</si>
  <si>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</si>
  <si>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</si>
  <si>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</si>
  <si>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</si>
  <si>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</si>
  <si>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</si>
  <si>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</si>
  <si>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</si>
  <si>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</si>
  <si>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</si>
  <si>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</si>
  <si>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</si>
  <si>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</si>
  <si>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</si>
  <si>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</si>
  <si>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</si>
  <si>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</si>
  <si>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</si>
  <si>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</si>
  <si>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</si>
  <si>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</si>
  <si>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</si>
  <si>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</si>
  <si>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</si>
  <si>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</si>
  <si>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</si>
  <si>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</si>
  <si>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</si>
  <si>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</si>
  <si>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</si>
  <si>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</si>
  <si>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</si>
  <si>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</si>
  <si>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</si>
  <si>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</si>
  <si>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</si>
  <si>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</si>
  <si>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</si>
  <si>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</si>
  <si>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</si>
  <si>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</si>
  <si>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</si>
  <si>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</si>
  <si>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</si>
  <si>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</si>
  <si>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</si>
  <si>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</si>
  <si>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</si>
  <si>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</si>
  <si>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</si>
  <si>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</si>
  <si>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</si>
  <si>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</si>
  <si>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</si>
  <si>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</si>
  <si>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</si>
  <si>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</si>
  <si>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</si>
  <si>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</si>
  <si>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</si>
  <si>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</si>
  <si>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</si>
  <si>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</si>
  <si>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</si>
  <si>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</si>
  <si>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</si>
  <si>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</si>
  <si>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</si>
  <si>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</si>
  <si>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</si>
  <si>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</si>
  <si>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</si>
  <si>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</si>
  <si>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</si>
  <si>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</si>
  <si>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</si>
  <si>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</si>
  <si>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</si>
  <si>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</si>
  <si>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</si>
  <si>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</si>
  <si>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</si>
  <si>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</si>
  <si>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</si>
  <si>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</si>
  <si>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</si>
  <si>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</si>
  <si>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</si>
  <si>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</si>
  <si>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</si>
  <si>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</si>
  <si>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</si>
  <si>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</si>
  <si>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</si>
  <si>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</si>
  <si>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</si>
  <si>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</si>
  <si>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</si>
  <si>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</si>
  <si>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</si>
  <si>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</si>
  <si>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</si>
  <si>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</si>
  <si>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</si>
  <si>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</si>
  <si>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</si>
  <si>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</si>
  <si>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</si>
  <si>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</si>
  <si>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</si>
  <si>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</si>
  <si>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</si>
  <si>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</si>
  <si>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</si>
  <si>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</si>
  <si>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</si>
  <si>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</si>
  <si>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</si>
  <si>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</si>
  <si>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</si>
  <si>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</si>
  <si>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</si>
  <si>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</si>
  <si>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</si>
  <si>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</si>
  <si>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</si>
  <si>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</si>
  <si>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</si>
  <si>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</si>
  <si>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</si>
  <si>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</si>
  <si>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</si>
  <si>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</si>
  <si>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</si>
  <si>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</si>
  <si>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</si>
  <si>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</si>
  <si>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</si>
  <si>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</si>
  <si>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</si>
  <si>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</si>
  <si>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</si>
  <si>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</si>
  <si>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</si>
  <si>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</si>
  <si>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</si>
  <si>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</si>
  <si>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</si>
  <si>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</si>
  <si>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</si>
  <si>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</si>
  <si>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</si>
  <si>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</si>
  <si>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</si>
  <si>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</si>
  <si>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</si>
  <si>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</si>
  <si>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</si>
  <si>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</si>
  <si>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</si>
  <si>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</si>
  <si>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</si>
  <si>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</si>
  <si>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</si>
  <si>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</si>
  <si>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</si>
  <si>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</si>
  <si>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</si>
  <si>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</si>
  <si>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</si>
  <si>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</si>
  <si>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</si>
  <si>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</si>
  <si>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</si>
  <si>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</si>
  <si>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</si>
  <si>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</si>
  <si>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</si>
  <si>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</si>
  <si>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</si>
  <si>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</si>
  <si>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</si>
  <si>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</si>
  <si>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</si>
  <si>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</si>
  <si>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</si>
  <si>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</si>
  <si>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</si>
  <si>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</si>
  <si>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</si>
  <si>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</si>
  <si>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</si>
  <si>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</si>
  <si>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</si>
  <si>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</si>
  <si>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</si>
  <si>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</si>
  <si>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</si>
  <si>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</si>
  <si>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</si>
  <si>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</si>
  <si>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</si>
  <si>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</si>
  <si>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</si>
  <si>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</si>
  <si>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</si>
  <si>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</si>
  <si>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</si>
  <si>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</si>
  <si>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</si>
  <si>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</si>
  <si>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</si>
  <si>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</si>
  <si>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</si>
  <si>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</si>
  <si>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</si>
  <si>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</si>
  <si>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</si>
  <si>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</si>
  <si>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</si>
  <si>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</si>
  <si>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</si>
  <si>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</si>
  <si>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</si>
  <si>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</si>
  <si>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</si>
  <si>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</si>
  <si>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</si>
  <si>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</si>
  <si>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</si>
  <si>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</si>
  <si>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</si>
  <si>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</si>
  <si>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</si>
  <si>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</si>
  <si>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</si>
  <si>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</si>
  <si>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</si>
  <si>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</si>
  <si>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</si>
  <si>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</si>
  <si>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</si>
  <si>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</si>
  <si>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</si>
  <si>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</si>
  <si>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</si>
  <si>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</si>
  <si>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</si>
  <si>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</si>
  <si>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</si>
  <si>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</si>
  <si>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</si>
  <si>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</si>
  <si>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</si>
  <si>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</si>
  <si>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</si>
  <si>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</si>
  <si>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</si>
  <si>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</si>
  <si>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</si>
  <si>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</si>
  <si>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</si>
  <si>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</si>
  <si>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</si>
  <si>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</si>
  <si>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</si>
  <si>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</si>
  <si>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</si>
  <si>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</si>
  <si>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</si>
  <si>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</si>
  <si>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</si>
  <si>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</si>
  <si>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</si>
  <si>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</si>
  <si>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</si>
  <si>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</si>
  <si>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</si>
  <si>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</si>
  <si>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</si>
  <si>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</si>
  <si>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</si>
  <si>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</si>
  <si>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</si>
  <si>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</si>
  <si>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</si>
  <si>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</si>
  <si>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</si>
  <si>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</si>
  <si>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</si>
  <si>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</si>
  <si>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</si>
  <si>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</si>
  <si>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</si>
  <si>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</si>
  <si>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</si>
  <si>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</si>
  <si>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</si>
  <si>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</si>
  <si>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</si>
  <si>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</si>
  <si>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</si>
  <si>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</si>
  <si>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</si>
  <si>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</si>
  <si>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</si>
  <si>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</si>
  <si>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</si>
  <si>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</si>
  <si>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</si>
  <si>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</si>
  <si>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</si>
  <si>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</si>
  <si>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</si>
  <si>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</si>
  <si>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</si>
  <si>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</si>
  <si>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</si>
  <si>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</si>
  <si>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</si>
  <si>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</si>
  <si>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</si>
  <si>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</si>
  <si>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</si>
  <si>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</si>
  <si>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</si>
  <si>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</si>
  <si>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</si>
  <si>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</si>
  <si>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</si>
  <si>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</si>
  <si>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</si>
  <si>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</si>
  <si>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</si>
  <si>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</si>
  <si>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</si>
  <si>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</si>
  <si>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</si>
  <si>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</si>
  <si>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</si>
  <si>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</si>
  <si>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</si>
  <si>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</si>
  <si>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</si>
  <si>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</si>
  <si>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</si>
  <si>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</si>
  <si>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</si>
  <si>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</si>
  <si>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</si>
  <si>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</si>
  <si>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</si>
  <si>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</si>
  <si>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</si>
  <si>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</si>
  <si>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</si>
  <si>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</si>
  <si>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</si>
  <si>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</si>
  <si>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</si>
  <si>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</si>
  <si>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</si>
  <si>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</si>
  <si>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</si>
  <si>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</si>
  <si>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</si>
  <si>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</si>
  <si>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</si>
  <si>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</si>
  <si>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</si>
  <si>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</si>
  <si>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</si>
  <si>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</si>
  <si>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</si>
  <si>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</si>
  <si>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</si>
  <si>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</si>
  <si>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</si>
  <si>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</si>
  <si>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</si>
  <si>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</si>
  <si>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</si>
  <si>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</si>
  <si>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</si>
  <si>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</si>
  <si>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</si>
  <si>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</si>
  <si>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</si>
  <si>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</si>
  <si>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</si>
  <si>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</si>
  <si>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</si>
  <si>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</si>
  <si>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</si>
  <si>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</si>
  <si>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</si>
  <si>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</si>
  <si>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</si>
  <si>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</si>
  <si>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</si>
  <si>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</si>
  <si>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</si>
  <si>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</si>
  <si>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</si>
  <si>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</si>
  <si>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</si>
  <si>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</si>
  <si>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</si>
  <si>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</si>
  <si>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</si>
  <si>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</si>
  <si>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</si>
  <si>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</si>
  <si>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</si>
  <si>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</si>
  <si>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</si>
  <si>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</si>
  <si>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</si>
  <si>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</si>
  <si>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</si>
  <si>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</si>
  <si>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</si>
  <si>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</si>
  <si>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</si>
  <si>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</si>
  <si>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</si>
  <si>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</si>
  <si>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</si>
  <si>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</si>
  <si>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</si>
  <si>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</si>
  <si>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</si>
  <si>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</si>
  <si>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</si>
  <si>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</si>
  <si>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</si>
  <si>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</si>
  <si>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</si>
  <si>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</si>
  <si>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</si>
  <si>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</si>
  <si>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</si>
  <si>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</si>
  <si>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</si>
  <si>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</si>
  <si>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</si>
  <si>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</si>
  <si>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</si>
  <si>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</si>
  <si>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</si>
  <si>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</si>
  <si>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</si>
  <si>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</si>
  <si>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</si>
  <si>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</si>
  <si>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</si>
  <si>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</si>
  <si>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</si>
  <si>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</si>
  <si>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</si>
  <si>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</si>
  <si>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</si>
  <si>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</si>
  <si>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</si>
  <si>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</si>
  <si>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</si>
  <si>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</si>
  <si>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</si>
  <si>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</si>
  <si>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</si>
  <si>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</si>
  <si>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</si>
  <si>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</si>
  <si>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</si>
  <si>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</si>
  <si>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</si>
  <si>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</si>
  <si>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</si>
  <si>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</si>
  <si>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</si>
  <si>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</si>
  <si>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</si>
  <si>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</si>
  <si>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</si>
  <si>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</si>
  <si>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</si>
  <si>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</si>
  <si>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</si>
  <si>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</si>
  <si>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</si>
  <si>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</si>
  <si>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</si>
  <si>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</si>
  <si>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</si>
  <si>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</si>
  <si>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</si>
  <si>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</si>
  <si>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</si>
  <si>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</si>
  <si>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</si>
  <si>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</si>
  <si>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</si>
  <si>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</si>
  <si>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</si>
  <si>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</si>
  <si>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</si>
  <si>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</si>
  <si>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</si>
  <si>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</si>
  <si>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</si>
  <si>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</si>
  <si>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</si>
  <si>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</si>
  <si>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</si>
  <si>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</si>
  <si>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</si>
  <si>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</si>
  <si>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</si>
  <si>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</si>
  <si>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</si>
  <si>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</si>
  <si>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</si>
  <si>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</si>
  <si>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</si>
  <si>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</si>
  <si>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</si>
  <si>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</si>
  <si>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</si>
  <si>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</si>
  <si>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</si>
  <si>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</si>
  <si>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</si>
  <si>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</si>
  <si>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</si>
  <si>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</si>
  <si>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</si>
  <si>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</si>
  <si>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</si>
  <si>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</si>
  <si>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</si>
  <si>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</si>
  <si>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</si>
  <si>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</si>
  <si>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</si>
  <si>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</si>
  <si>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</si>
  <si>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</si>
  <si>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</si>
  <si>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</si>
  <si>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</si>
  <si>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</si>
  <si>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</si>
  <si>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</si>
  <si>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</si>
  <si>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</si>
  <si>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</si>
  <si>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</si>
  <si>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</si>
  <si>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</si>
  <si>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</si>
  <si>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</si>
  <si>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</si>
  <si>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</si>
  <si>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</si>
  <si>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</si>
  <si>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</si>
  <si>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</si>
  <si>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</si>
  <si>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</si>
  <si>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</si>
  <si>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</si>
  <si>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</si>
  <si>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</si>
  <si>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</si>
  <si>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</si>
  <si>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</si>
  <si>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</si>
  <si>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</si>
  <si>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</si>
  <si>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</si>
  <si>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</si>
  <si>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</si>
  <si>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</si>
  <si>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</si>
  <si>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</si>
  <si>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</si>
  <si>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</si>
  <si>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</si>
  <si>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</si>
  <si>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</si>
  <si>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</si>
  <si>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</si>
  <si>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</si>
  <si>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</si>
  <si>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</si>
  <si>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</si>
  <si>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</si>
  <si>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</si>
  <si>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</si>
  <si>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</si>
  <si>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</si>
  <si>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</si>
  <si>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</si>
  <si>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</si>
  <si>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</si>
  <si>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</si>
  <si>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</si>
  <si>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</si>
  <si>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</si>
  <si>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</si>
  <si>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</si>
  <si>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</si>
  <si>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</si>
  <si>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</si>
  <si>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</si>
  <si>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</si>
  <si>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</si>
  <si>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</si>
  <si>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</si>
  <si>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</si>
  <si>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</si>
  <si>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</si>
  <si>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</si>
  <si>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</si>
  <si>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</si>
  <si>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</si>
  <si>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</si>
  <si>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</si>
  <si>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</si>
  <si>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</si>
  <si>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</si>
  <si>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</si>
  <si>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</si>
  <si>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</si>
  <si>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</si>
  <si>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</si>
  <si>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</si>
  <si>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</si>
  <si>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</si>
  <si>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</si>
  <si>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</si>
  <si>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</si>
  <si>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</si>
  <si>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</si>
  <si>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</si>
  <si>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</si>
  <si>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</si>
  <si>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</si>
  <si>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</si>
  <si>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</si>
  <si>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</si>
  <si>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</si>
  <si>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</si>
  <si>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</si>
  <si>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</si>
  <si>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</si>
  <si>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</si>
  <si>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</si>
  <si>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</si>
  <si>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</si>
  <si>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</si>
  <si>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</si>
  <si>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</si>
  <si>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</si>
  <si>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</si>
  <si>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</si>
  <si>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</si>
  <si>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</si>
  <si>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</si>
  <si>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</si>
  <si>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</si>
  <si>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</si>
  <si>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</si>
  <si>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</si>
  <si>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</si>
  <si>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</si>
  <si>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</si>
  <si>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</si>
  <si>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</si>
  <si>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</si>
  <si>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</si>
  <si>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</si>
  <si>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</si>
  <si>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</si>
  <si>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</si>
  <si>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</si>
  <si>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</si>
  <si>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</si>
  <si>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</si>
  <si>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</si>
  <si>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</si>
  <si>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</si>
  <si>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</si>
  <si>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</si>
  <si>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</si>
  <si>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</si>
  <si>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</si>
  <si>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</si>
  <si>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</si>
  <si>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</si>
  <si>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</si>
  <si>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</si>
  <si>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</si>
  <si>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</si>
  <si>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</si>
  <si>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</si>
  <si>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</si>
  <si>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</si>
  <si>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</si>
  <si>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</si>
  <si>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</si>
  <si>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</si>
  <si>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</si>
  <si>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</si>
  <si>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</si>
  <si>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</si>
  <si>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</si>
  <si>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</si>
  <si>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</si>
  <si>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</si>
  <si>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</si>
  <si>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</si>
  <si>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</si>
  <si>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</si>
  <si>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</si>
  <si>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</si>
  <si>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</si>
  <si>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</si>
  <si>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</si>
  <si>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</si>
  <si>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</si>
  <si>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</si>
  <si>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</si>
  <si>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</si>
  <si>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</si>
  <si>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</si>
  <si>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</si>
  <si>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</si>
  <si>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</si>
  <si>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</si>
  <si>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</si>
  <si>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</si>
  <si>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</si>
  <si>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</si>
  <si>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</si>
  <si>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</si>
  <si>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</si>
  <si>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</si>
  <si>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</si>
  <si>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</si>
  <si>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</si>
  <si>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</si>
  <si>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</si>
  <si>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</si>
  <si>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</si>
  <si>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</si>
  <si>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</si>
  <si>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</si>
  <si>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</si>
  <si>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</si>
  <si>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</si>
  <si>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</si>
  <si>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</si>
  <si>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</si>
  <si>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</si>
  <si>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</si>
  <si>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</si>
  <si>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</si>
  <si>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</si>
  <si>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</si>
  <si>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</si>
  <si>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</si>
  <si>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</si>
  <si>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</si>
  <si>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</si>
  <si>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</si>
  <si>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</si>
  <si>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</si>
  <si>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</si>
  <si>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</si>
  <si>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</si>
  <si>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</si>
  <si>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</si>
  <si>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</si>
  <si>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</si>
  <si>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</si>
  <si>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</si>
  <si>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</si>
  <si>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</si>
  <si>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</si>
  <si>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</si>
  <si>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</si>
  <si>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</si>
  <si>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</si>
  <si>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</si>
  <si>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</si>
  <si>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</si>
  <si>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</si>
  <si>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</si>
  <si>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</si>
  <si>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</si>
  <si>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</si>
  <si>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</si>
  <si>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</si>
  <si>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</si>
  <si>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</si>
  <si>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</si>
  <si>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</si>
  <si>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</si>
  <si>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</si>
  <si>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</si>
  <si>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</si>
  <si>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</si>
  <si>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</si>
  <si>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</si>
  <si>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</si>
  <si>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</si>
  <si>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</si>
  <si>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</si>
  <si>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</si>
  <si>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</si>
  <si>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</si>
  <si>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</si>
  <si>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</si>
  <si>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</si>
  <si>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</si>
  <si>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</si>
  <si>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</si>
  <si>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</si>
  <si>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</si>
  <si>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</si>
  <si>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</si>
  <si>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</si>
  <si>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</si>
  <si>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</si>
  <si>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</si>
  <si>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</si>
  <si>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</si>
  <si>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</si>
  <si>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</si>
  <si>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</si>
  <si>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</si>
  <si>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</si>
  <si>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</si>
  <si>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</si>
  <si>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</si>
  <si>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</si>
  <si>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</si>
  <si>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</si>
  <si>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</si>
  <si>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</si>
  <si>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</si>
  <si>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</si>
  <si>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</si>
  <si>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</si>
  <si>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</si>
  <si>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</si>
  <si>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</si>
  <si>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</si>
  <si>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</si>
  <si>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</si>
  <si>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</si>
  <si>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</si>
  <si>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</si>
  <si>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</si>
  <si>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</si>
  <si>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</si>
  <si>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</si>
  <si>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</si>
  <si>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</si>
  <si>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</si>
  <si>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</si>
  <si>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</si>
  <si>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</si>
  <si>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</si>
  <si>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</si>
  <si>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</si>
  <si>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</si>
  <si>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</si>
  <si>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</si>
  <si>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</si>
  <si>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</si>
  <si>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</si>
  <si>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</si>
  <si>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</si>
  <si>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</si>
  <si>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</si>
  <si>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</si>
  <si>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</si>
  <si>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</si>
  <si>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</si>
  <si>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</si>
  <si>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</si>
  <si>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</si>
  <si>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</si>
  <si>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</si>
  <si>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</si>
  <si>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</si>
  <si>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</si>
  <si>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</si>
  <si>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</si>
  <si>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</si>
  <si>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</si>
  <si>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</si>
  <si>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</si>
  <si>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</si>
  <si>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</si>
  <si>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</si>
  <si>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</si>
  <si>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</si>
  <si>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</si>
  <si>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</si>
  <si>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</si>
  <si>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</si>
  <si>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</si>
  <si>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</si>
  <si>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</si>
  <si>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</si>
  <si>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</si>
  <si>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</si>
  <si>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</si>
  <si>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</si>
  <si>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</si>
  <si>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</si>
  <si>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</si>
  <si>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</si>
  <si>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</si>
  <si>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</si>
  <si>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</si>
  <si>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</si>
  <si>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</si>
  <si>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</si>
  <si>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</si>
  <si>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</si>
  <si>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</si>
  <si>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</si>
  <si>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</si>
  <si>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</si>
  <si>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</si>
  <si>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</si>
  <si>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</si>
  <si>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</si>
  <si>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</si>
  <si>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</si>
  <si>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</si>
  <si>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</si>
  <si>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</si>
  <si>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</si>
  <si>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</si>
  <si>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</si>
  <si>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</si>
  <si>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</si>
  <si>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</si>
  <si>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</si>
  <si>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</si>
  <si>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</si>
  <si>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</si>
  <si>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</si>
  <si>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</si>
  <si>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</si>
  <si>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</si>
  <si>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</si>
  <si>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</si>
  <si>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</si>
  <si>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</si>
  <si>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</si>
  <si>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</si>
  <si>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</si>
  <si>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</si>
  <si>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</si>
  <si>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</si>
  <si>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</si>
  <si>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</si>
  <si>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</si>
  <si>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</si>
  <si>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</si>
  <si>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</si>
  <si>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</si>
  <si>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</si>
  <si>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</si>
  <si>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</si>
  <si>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</si>
  <si>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</si>
  <si>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</si>
  <si>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</si>
  <si>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</si>
  <si>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</si>
  <si>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</si>
  <si>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</si>
  <si>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</si>
  <si>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</si>
  <si>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</si>
  <si>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</si>
  <si>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</si>
  <si>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</si>
  <si>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</si>
  <si>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</si>
  <si>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</si>
  <si>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</si>
  <si>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</si>
  <si>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</si>
  <si>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</si>
  <si>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</si>
  <si>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</si>
  <si>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</si>
  <si>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</si>
  <si>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</si>
  <si>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</si>
  <si>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</si>
  <si>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</si>
  <si>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</si>
  <si>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</si>
  <si>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</si>
  <si>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</si>
  <si>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</si>
  <si>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</si>
  <si>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</si>
  <si>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</si>
  <si>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</si>
  <si>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</si>
  <si>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</si>
  <si>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</si>
  <si>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</si>
  <si>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</si>
  <si>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</si>
  <si>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</si>
  <si>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</si>
  <si>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</si>
  <si>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</si>
  <si>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</si>
  <si>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</si>
  <si>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</si>
  <si>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</si>
  <si>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</si>
  <si>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</si>
  <si>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</si>
  <si>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</si>
  <si>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</si>
  <si>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</si>
  <si>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</si>
  <si>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</si>
  <si>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</si>
  <si>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</si>
  <si>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</si>
  <si>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</si>
  <si>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</si>
  <si>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</si>
  <si>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</si>
  <si>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</si>
  <si>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</si>
  <si>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</si>
  <si>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</si>
  <si>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</si>
  <si>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</si>
  <si>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</si>
  <si>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</si>
  <si>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</si>
  <si>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</si>
  <si>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</si>
  <si>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</si>
  <si>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</si>
  <si>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</si>
  <si>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</si>
  <si>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</si>
  <si>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</si>
  <si>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</si>
  <si>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</si>
  <si>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</si>
  <si>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</si>
  <si>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</si>
  <si>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</si>
  <si>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</si>
  <si>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</si>
  <si>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</si>
  <si>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</si>
  <si>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</si>
  <si>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</si>
  <si>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</si>
  <si>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</si>
  <si>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</si>
  <si>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</si>
  <si>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</si>
  <si>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</si>
  <si>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</si>
  <si>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</si>
  <si>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</si>
  <si>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</si>
  <si>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</si>
  <si>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</si>
  <si>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</si>
  <si>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</si>
  <si>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</si>
  <si>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</si>
  <si>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</si>
  <si>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</si>
  <si>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</si>
  <si>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</si>
  <si>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</si>
  <si>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</si>
  <si>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</si>
  <si>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</si>
  <si>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</si>
  <si>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</si>
  <si>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</si>
  <si>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</si>
  <si>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</si>
  <si>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</si>
  <si>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</si>
  <si>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</si>
  <si>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</si>
  <si>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</si>
  <si>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</si>
  <si>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</si>
  <si>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</si>
  <si>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</si>
  <si>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</si>
  <si>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</si>
  <si>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</si>
  <si>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</si>
  <si>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</si>
  <si>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</si>
  <si>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</si>
  <si>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</si>
  <si>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</si>
  <si>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</si>
  <si>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</si>
  <si>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</si>
  <si>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</si>
  <si>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</si>
  <si>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</si>
  <si>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</si>
  <si>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</si>
  <si>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</si>
  <si>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</si>
  <si>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</si>
  <si>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</si>
  <si>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</si>
  <si>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</si>
  <si>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</si>
  <si>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</si>
  <si>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</si>
  <si>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</si>
  <si>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</si>
  <si>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</si>
  <si>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</si>
  <si>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</si>
  <si>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</si>
  <si>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</si>
  <si>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</si>
  <si>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</si>
  <si>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</si>
  <si>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</si>
  <si>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</si>
  <si>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</si>
  <si>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</si>
  <si>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</si>
  <si>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</si>
  <si>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</si>
  <si>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</si>
  <si>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</si>
  <si>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</si>
  <si>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</si>
  <si>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</si>
  <si>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</si>
  <si>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</si>
  <si>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</si>
  <si>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</si>
  <si>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</si>
  <si>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</si>
  <si>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</si>
  <si>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</si>
  <si>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</si>
  <si>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</si>
  <si>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</si>
  <si>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</si>
  <si>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</si>
  <si>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</si>
  <si>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</si>
  <si>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</si>
  <si>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</si>
  <si>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</si>
  <si>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</si>
  <si>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</si>
  <si>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</si>
  <si>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</si>
  <si>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</si>
  <si>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</si>
  <si>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</si>
  <si>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</si>
  <si>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</si>
  <si>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</si>
  <si>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</si>
  <si>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</si>
  <si>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</si>
  <si>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</si>
  <si>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</si>
  <si>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</si>
  <si>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</si>
  <si>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</si>
  <si>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</si>
  <si>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</si>
  <si>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</si>
  <si>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</si>
  <si>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</si>
  <si>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</si>
  <si>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</si>
  <si>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</si>
  <si>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</si>
  <si>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</si>
  <si>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</si>
  <si>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</si>
  <si>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</si>
  <si>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</si>
  <si>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</si>
  <si>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</si>
  <si>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</si>
  <si>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</si>
  <si>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</si>
  <si>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</si>
  <si>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</si>
  <si>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</si>
  <si>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</si>
  <si>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</si>
  <si>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</si>
  <si>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</si>
  <si>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</si>
  <si>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</si>
  <si>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</si>
  <si>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</si>
  <si>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</si>
  <si>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</si>
  <si>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</si>
  <si>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</si>
  <si>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</si>
  <si>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</si>
  <si>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</si>
  <si>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</si>
  <si>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</si>
  <si>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</si>
  <si>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</si>
  <si>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</si>
  <si>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</si>
  <si>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</si>
  <si>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</si>
  <si>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</si>
  <si>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</si>
  <si>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</si>
  <si>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</si>
  <si>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</si>
  <si>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</si>
  <si>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</si>
  <si>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</si>
  <si>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</si>
  <si>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</si>
  <si>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</si>
  <si>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</si>
  <si>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</si>
  <si>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</si>
  <si>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</si>
  <si>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</si>
  <si>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</si>
  <si>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</si>
  <si>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</si>
  <si>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</si>
  <si>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</si>
  <si>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</si>
  <si>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</si>
  <si>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</si>
  <si>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</si>
  <si>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</si>
  <si>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</si>
  <si>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</si>
  <si>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</si>
  <si>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</si>
  <si>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</si>
  <si>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</si>
  <si>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</si>
  <si>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</si>
  <si>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</si>
  <si>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</si>
  <si>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</si>
  <si>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</si>
  <si>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</si>
  <si>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</si>
  <si>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</si>
  <si>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</si>
  <si>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</si>
  <si>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</si>
  <si>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</si>
  <si>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</si>
  <si>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</si>
  <si>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</si>
  <si>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</si>
  <si>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</si>
  <si>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</si>
  <si>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</si>
  <si>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</si>
  <si>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</si>
  <si>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</si>
  <si>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</si>
  <si>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</si>
  <si>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</si>
  <si>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</si>
  <si>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</si>
  <si>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</si>
  <si>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</si>
  <si>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</si>
  <si>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</si>
  <si>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</si>
  <si>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</si>
  <si>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</si>
  <si>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</si>
  <si>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</si>
  <si>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</si>
  <si>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</si>
  <si>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</si>
  <si>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</si>
  <si>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</si>
  <si>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</si>
  <si>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</si>
  <si>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</si>
  <si>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</si>
  <si>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</si>
  <si>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</si>
  <si>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</si>
  <si>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</si>
  <si>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</si>
  <si>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</si>
  <si>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</si>
  <si>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</si>
  <si>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</si>
  <si>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</si>
  <si>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</si>
  <si>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</si>
  <si>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</si>
  <si>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</si>
  <si>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</si>
  <si>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</si>
  <si>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</si>
  <si>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</si>
  <si>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</si>
  <si>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</si>
  <si>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</si>
  <si>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</si>
  <si>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</si>
  <si>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</si>
  <si>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</si>
  <si>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</si>
  <si>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</si>
  <si>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</si>
  <si>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</si>
  <si>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</si>
  <si>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</si>
  <si>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</si>
  <si>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</si>
  <si>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</si>
  <si>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</si>
  <si>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</si>
  <si>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</si>
  <si>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</si>
  <si>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</si>
  <si>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</si>
  <si>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</si>
  <si>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</si>
  <si>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</si>
  <si>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</si>
  <si>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</si>
  <si>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</si>
  <si>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</si>
  <si>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</si>
  <si>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</si>
  <si>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</si>
  <si>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</si>
  <si>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</si>
  <si>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</si>
  <si>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</si>
  <si>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</si>
  <si>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</si>
  <si>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</si>
  <si>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</si>
  <si>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</si>
  <si>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</si>
  <si>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</si>
  <si>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</si>
  <si>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</si>
  <si>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</si>
  <si>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</si>
  <si>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</si>
  <si>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</si>
  <si>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</si>
  <si>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</si>
  <si>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</si>
  <si>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</si>
  <si>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</si>
  <si>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</si>
  <si>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</si>
  <si>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</si>
  <si>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</si>
  <si>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</si>
  <si>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</si>
  <si>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</si>
  <si>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</si>
  <si>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</si>
  <si>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</si>
  <si>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</si>
  <si>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</si>
  <si>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</si>
  <si>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</si>
  <si>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</si>
  <si>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</si>
  <si>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</si>
  <si>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</si>
  <si>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</si>
  <si>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</si>
  <si>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</si>
  <si>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</si>
  <si>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</si>
  <si>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</si>
  <si>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</si>
  <si>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</si>
  <si>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</si>
  <si>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</si>
  <si>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</si>
  <si>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</si>
  <si>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</si>
  <si>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</si>
  <si>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</si>
  <si>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</si>
  <si>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</si>
  <si>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</si>
  <si>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</si>
  <si>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</si>
  <si>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</si>
  <si>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</si>
  <si>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</si>
  <si>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</si>
  <si>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</si>
  <si>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</si>
  <si>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</si>
  <si>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</si>
  <si>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</si>
  <si>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</si>
  <si>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</si>
  <si>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</si>
  <si>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</si>
  <si>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</si>
  <si>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</si>
  <si>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</si>
  <si>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</si>
  <si>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</si>
  <si>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</si>
  <si>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</si>
  <si>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</si>
  <si>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</si>
  <si>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</si>
  <si>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</si>
  <si>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</si>
  <si>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</si>
  <si>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</si>
  <si>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</si>
  <si>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</si>
  <si>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</si>
  <si>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</si>
  <si>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</si>
  <si>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</si>
  <si>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</si>
  <si>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</si>
  <si>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</si>
  <si>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</si>
  <si>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</si>
  <si>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</si>
  <si>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</si>
  <si>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</si>
  <si>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</si>
  <si>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</si>
  <si>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</si>
  <si>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</si>
  <si>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</si>
  <si>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</si>
  <si>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</si>
  <si>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</si>
  <si>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</si>
  <si>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</si>
  <si>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</si>
  <si>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</si>
  <si>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</si>
  <si>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</si>
  <si>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</si>
  <si>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</si>
  <si>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</si>
  <si>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</si>
  <si>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</si>
  <si>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</si>
  <si>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</si>
  <si>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</si>
  <si>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</si>
  <si>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</si>
  <si>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</si>
  <si>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</si>
  <si>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</si>
  <si>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</si>
  <si>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</si>
  <si>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</si>
  <si>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</si>
  <si>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</si>
  <si>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</si>
  <si>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</si>
  <si>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</si>
  <si>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</si>
  <si>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</si>
  <si>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</si>
  <si>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</si>
  <si>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</si>
  <si>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</si>
  <si>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</si>
  <si>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</si>
  <si>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</si>
  <si>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</si>
  <si>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</si>
  <si>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</si>
  <si>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</si>
  <si>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</si>
  <si>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</si>
  <si>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</si>
  <si>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</si>
  <si>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</si>
  <si>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</si>
  <si>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</si>
  <si>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</si>
  <si>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</si>
  <si>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</si>
  <si>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</si>
  <si>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</si>
  <si>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</si>
  <si>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</si>
  <si>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</si>
  <si>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</si>
  <si>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</si>
  <si>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</si>
  <si>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</si>
  <si>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</si>
  <si>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</si>
  <si>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</si>
  <si>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</si>
  <si>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</si>
  <si>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</si>
  <si>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</si>
  <si>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</si>
  <si>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</si>
  <si>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</si>
  <si>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</si>
  <si>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</si>
  <si>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</si>
  <si>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</si>
  <si>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</si>
  <si>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</si>
  <si>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</si>
  <si>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</si>
  <si>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</si>
  <si>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</si>
  <si>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</si>
  <si>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</si>
  <si>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</si>
  <si>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</si>
  <si>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</si>
  <si>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</si>
  <si>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</si>
  <si>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</si>
  <si>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</si>
  <si>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</si>
  <si>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</si>
  <si>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</si>
  <si>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</si>
  <si>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</si>
  <si>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</si>
  <si>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</si>
  <si>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</si>
  <si>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</si>
  <si>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</si>
  <si>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</si>
  <si>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</si>
  <si>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</si>
  <si>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</si>
  <si>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</si>
  <si>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</si>
  <si>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</si>
  <si>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</si>
  <si>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</si>
  <si>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</si>
  <si>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</si>
  <si>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</si>
  <si>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</si>
  <si>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</si>
  <si>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</si>
  <si>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</si>
  <si>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</si>
  <si>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</si>
  <si>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</si>
  <si>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</si>
  <si>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</si>
  <si>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</si>
  <si>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</si>
  <si>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</si>
  <si>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</si>
  <si>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</si>
  <si>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</si>
  <si>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</si>
  <si>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</si>
  <si>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</si>
  <si>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</si>
  <si>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</si>
  <si>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</si>
  <si>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</si>
  <si>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</si>
  <si>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</si>
  <si>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</si>
  <si>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</si>
  <si>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</si>
  <si>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</si>
  <si>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</si>
  <si>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</si>
  <si>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</si>
  <si>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</si>
  <si>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</si>
  <si>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</si>
  <si>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</si>
  <si>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</si>
  <si>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</si>
  <si>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</si>
  <si>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</si>
  <si>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</si>
  <si>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</si>
  <si>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</si>
  <si>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</si>
  <si>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</si>
  <si>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</si>
  <si>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</si>
  <si>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</si>
  <si>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</si>
  <si>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</si>
  <si>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</si>
  <si>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</si>
  <si>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</si>
  <si>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</si>
  <si>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</si>
  <si>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</si>
  <si>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</si>
  <si>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</si>
  <si>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</si>
  <si>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</si>
  <si>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</si>
  <si>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</si>
  <si>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</si>
  <si>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</si>
  <si>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</si>
  <si>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</si>
  <si>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</si>
  <si>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</si>
  <si>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</si>
  <si>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</si>
  <si>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</si>
  <si>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</si>
  <si>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</si>
  <si>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</si>
  <si>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</si>
  <si>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</si>
  <si>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</si>
  <si>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</si>
  <si>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</si>
  <si>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</si>
  <si>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</si>
  <si>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</si>
  <si>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</si>
  <si>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</si>
  <si>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</si>
  <si>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</si>
  <si>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</si>
  <si>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</si>
  <si>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</si>
  <si>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</si>
  <si>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</si>
  <si>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</si>
  <si>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</si>
  <si>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</si>
  <si>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</si>
  <si>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</si>
  <si>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</si>
  <si>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</si>
  <si>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</si>
  <si>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</si>
  <si>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</si>
  <si>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</si>
  <si>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</si>
  <si>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</si>
  <si>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</si>
  <si>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</si>
  <si>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</si>
  <si>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</si>
  <si>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</si>
  <si>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</si>
  <si>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</si>
  <si>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</si>
  <si>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</si>
  <si>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</si>
  <si>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</si>
  <si>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</si>
  <si>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</si>
  <si>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</si>
  <si>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</si>
  <si>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</si>
  <si>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</si>
  <si>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</si>
  <si>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</si>
  <si>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</si>
  <si>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</si>
  <si>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</si>
  <si>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</si>
  <si>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</si>
  <si>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</si>
  <si>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</si>
  <si>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</si>
  <si>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</si>
  <si>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</si>
  <si>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</si>
  <si>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</si>
  <si>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</si>
  <si>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</si>
  <si>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</si>
  <si>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</si>
  <si>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</si>
  <si>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</si>
  <si>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</si>
  <si>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</si>
  <si>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</si>
  <si>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</si>
  <si>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</si>
  <si>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</si>
  <si>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</si>
  <si>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</si>
  <si>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</si>
  <si>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</si>
  <si>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</si>
  <si>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</si>
  <si>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</si>
  <si>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</si>
  <si>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</si>
  <si>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</si>
  <si>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</si>
  <si>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</si>
  <si>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</si>
  <si>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</si>
  <si>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</si>
  <si>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</si>
  <si>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</si>
  <si>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</si>
  <si>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</si>
  <si>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</si>
  <si>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</si>
  <si>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</si>
  <si>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</si>
  <si>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</si>
  <si>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</si>
  <si>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</si>
  <si>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</si>
  <si>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</si>
  <si>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</si>
  <si>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</si>
  <si>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</si>
  <si>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</si>
  <si>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</si>
  <si>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</si>
  <si>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</si>
  <si>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</si>
  <si>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</si>
  <si>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</si>
  <si>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</si>
  <si>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</si>
  <si>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</si>
  <si>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</si>
  <si>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</si>
  <si>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</si>
  <si>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</si>
  <si>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</si>
  <si>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</si>
  <si>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</si>
  <si>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</si>
  <si>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</si>
  <si>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</si>
  <si>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</si>
  <si>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</si>
  <si>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</si>
  <si>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</si>
  <si>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</si>
  <si>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</si>
  <si>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</si>
  <si>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</si>
  <si>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</si>
  <si>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</si>
  <si>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</si>
  <si>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</si>
  <si>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</si>
  <si>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</si>
  <si>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</si>
  <si>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</si>
  <si>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</si>
  <si>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</si>
  <si>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</si>
  <si>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</si>
  <si>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</si>
  <si>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</si>
  <si>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</si>
  <si>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</si>
  <si>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</si>
  <si>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</si>
  <si>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</si>
  <si>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</si>
  <si>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</si>
  <si>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</si>
  <si>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</si>
  <si>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</si>
  <si>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</si>
  <si>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</si>
  <si>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</si>
  <si>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</si>
  <si>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</si>
  <si>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</si>
  <si>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</si>
  <si>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</si>
  <si>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</si>
  <si>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</si>
  <si>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</si>
  <si>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</si>
  <si>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</si>
  <si>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</si>
  <si>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</si>
  <si>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</si>
  <si>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</si>
  <si>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</si>
  <si>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</si>
  <si>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</si>
  <si>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</si>
  <si>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</si>
  <si>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</si>
  <si>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</si>
  <si>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</si>
  <si>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</si>
  <si>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</si>
  <si>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</si>
  <si>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</si>
  <si>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</si>
  <si>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</si>
  <si>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</si>
  <si>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</si>
  <si>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</si>
  <si>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</si>
  <si>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</si>
  <si>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</si>
  <si>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</si>
  <si>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</si>
  <si>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</si>
  <si>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</si>
  <si>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</si>
  <si>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</si>
  <si>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</si>
  <si>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</si>
  <si>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</si>
  <si>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</si>
  <si>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</si>
  <si>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</si>
  <si>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</si>
  <si>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</si>
  <si>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</si>
  <si>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</si>
  <si>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</si>
  <si>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</si>
  <si>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</si>
  <si>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</si>
  <si>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</si>
  <si>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</si>
  <si>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</si>
  <si>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</si>
  <si>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</si>
  <si>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</si>
  <si>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</si>
  <si>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</si>
  <si>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</si>
  <si>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</si>
  <si>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</si>
  <si>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</si>
  <si>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</si>
  <si>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</si>
  <si>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</si>
  <si>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</si>
  <si>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</si>
  <si>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</si>
  <si>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</si>
  <si>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</si>
  <si>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</si>
  <si>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</si>
  <si>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</si>
  <si>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</si>
  <si>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</si>
  <si>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</si>
  <si>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</si>
  <si>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</si>
  <si>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</si>
  <si>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</si>
  <si>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</si>
  <si>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</si>
  <si>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</si>
  <si>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</si>
  <si>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</si>
  <si>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</si>
  <si>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</si>
  <si>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</si>
  <si>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</si>
  <si>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</si>
  <si>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</si>
  <si>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</si>
  <si>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</si>
  <si>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</si>
  <si>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</si>
  <si>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</si>
  <si>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</si>
  <si>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</si>
  <si>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</si>
  <si>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</si>
  <si>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</si>
  <si>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</si>
  <si>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</si>
  <si>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</si>
  <si>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</si>
  <si>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</si>
  <si>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</si>
  <si>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</si>
  <si>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</si>
  <si>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</si>
  <si>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</si>
  <si>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</si>
  <si>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</si>
  <si>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</si>
  <si>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</si>
  <si>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</si>
  <si>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</si>
  <si>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</si>
  <si>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</si>
  <si>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</si>
  <si>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</si>
  <si>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</si>
  <si>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</si>
  <si>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</si>
  <si>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</si>
  <si>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</si>
  <si>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</si>
  <si>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</si>
  <si>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</si>
  <si>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</si>
  <si>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</si>
  <si>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</si>
  <si>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</si>
  <si>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</si>
  <si>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</si>
  <si>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</si>
  <si>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</si>
  <si>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</si>
  <si>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</si>
  <si>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</si>
  <si>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</si>
  <si>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</si>
  <si>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</si>
  <si>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</si>
  <si>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</si>
  <si>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</si>
  <si>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</si>
  <si>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</si>
  <si>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</si>
  <si>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</si>
  <si>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</si>
  <si>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</si>
  <si>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</si>
  <si>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</si>
  <si>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</si>
  <si>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</si>
  <si>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</si>
  <si>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</si>
  <si>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</si>
  <si>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</si>
  <si>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</si>
  <si>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</si>
  <si>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</si>
  <si>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</si>
  <si>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</si>
  <si>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</si>
  <si>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</si>
  <si>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</si>
  <si>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</si>
  <si>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</si>
  <si>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</si>
  <si>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</si>
  <si>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</si>
  <si>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</si>
  <si>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</si>
  <si>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</si>
  <si>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</si>
  <si>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</si>
  <si>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</si>
  <si>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</si>
  <si>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</si>
  <si>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</si>
  <si>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</si>
  <si>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</si>
  <si>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</si>
  <si>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</si>
  <si>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</si>
  <si>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</si>
  <si>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</si>
  <si>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</si>
  <si>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</si>
  <si>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</si>
  <si>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</si>
  <si>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</si>
  <si>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</si>
  <si>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</si>
  <si>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</si>
  <si>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</si>
  <si>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</si>
  <si>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</si>
  <si>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</si>
  <si>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</si>
  <si>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</si>
  <si>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</si>
  <si>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</si>
  <si>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</si>
  <si>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</si>
  <si>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</si>
  <si>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</si>
  <si>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</si>
  <si>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</si>
  <si>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</si>
  <si>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</si>
  <si>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</si>
  <si>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</si>
  <si>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</si>
  <si>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</si>
  <si>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</si>
  <si>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</si>
  <si>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</si>
  <si>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</si>
  <si>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</si>
  <si>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</si>
  <si>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</si>
  <si>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</si>
  <si>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</si>
  <si>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</si>
  <si>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</si>
  <si>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</si>
  <si>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</si>
  <si>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</si>
  <si>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</si>
  <si>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</si>
  <si>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</si>
  <si>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</si>
  <si>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</si>
  <si>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</si>
  <si>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</si>
  <si>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</si>
  <si>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</si>
  <si>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</si>
  <si>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</si>
  <si>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</si>
  <si>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</si>
  <si>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</si>
  <si>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</si>
  <si>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</si>
  <si>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</si>
  <si>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</si>
  <si>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</si>
  <si>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</si>
  <si>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</si>
  <si>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</si>
  <si>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</si>
  <si>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</si>
  <si>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</si>
  <si>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</si>
  <si>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</si>
  <si>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</si>
  <si>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</si>
  <si>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</si>
  <si>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</si>
  <si>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</si>
  <si>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</si>
  <si>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</si>
  <si>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</si>
  <si>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</si>
  <si>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</si>
  <si>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</si>
  <si>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</si>
  <si>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</si>
  <si>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</si>
  <si>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</si>
  <si>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</si>
  <si>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</si>
  <si>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</si>
  <si>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</si>
  <si>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</si>
  <si>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</si>
  <si>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</si>
  <si>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</si>
  <si>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</si>
  <si>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</si>
  <si>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</si>
  <si>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</si>
  <si>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</si>
  <si>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</si>
  <si>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</si>
  <si>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</si>
  <si>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</si>
  <si>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</si>
  <si>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</si>
  <si>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</si>
  <si>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</si>
  <si>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</si>
  <si>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</si>
  <si>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</si>
  <si>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</si>
  <si>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</si>
  <si>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</si>
  <si>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</si>
  <si>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</si>
  <si>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</si>
  <si>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</si>
  <si>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</si>
  <si>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</si>
  <si>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</si>
  <si>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</si>
  <si>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</si>
  <si>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</si>
  <si>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</si>
  <si>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</si>
  <si>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</si>
  <si>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</si>
  <si>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</si>
  <si>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</si>
  <si>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</si>
  <si>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</si>
  <si>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</si>
  <si>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</si>
  <si>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</si>
  <si>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</si>
  <si>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</si>
  <si>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</si>
  <si>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</si>
  <si>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</si>
  <si>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</si>
  <si>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</si>
  <si>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</si>
  <si>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</si>
  <si>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</si>
  <si>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</si>
  <si>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</si>
  <si>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</si>
  <si>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</si>
  <si>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</si>
  <si>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</si>
  <si>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</si>
  <si>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</si>
  <si>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</si>
  <si>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</si>
  <si>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</si>
  <si>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</si>
  <si>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</si>
  <si>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</si>
  <si>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</si>
  <si>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</si>
  <si>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</si>
  <si>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</si>
  <si>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</si>
  <si>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</si>
  <si>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</si>
  <si>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</si>
  <si>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</si>
  <si>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</si>
  <si>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</si>
  <si>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</si>
  <si>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</si>
  <si>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</si>
  <si>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</si>
  <si>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</si>
  <si>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</si>
  <si>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</si>
  <si>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</si>
  <si>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</si>
  <si>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</si>
  <si>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</si>
  <si>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</si>
  <si>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</si>
  <si>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</si>
  <si>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</si>
  <si>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</si>
  <si>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</si>
  <si>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</si>
  <si>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</si>
  <si>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</si>
  <si>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</si>
  <si>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</si>
  <si>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</si>
  <si>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</si>
  <si>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</si>
  <si>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</si>
  <si>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</si>
  <si>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</si>
  <si>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</si>
  <si>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</si>
  <si>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</si>
  <si>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</si>
  <si>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</si>
  <si>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</si>
  <si>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</si>
  <si>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</si>
  <si>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</si>
  <si>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</si>
  <si>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</si>
  <si>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</si>
  <si>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</si>
  <si>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</si>
  <si>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</si>
  <si>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</si>
  <si>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</si>
  <si>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</si>
  <si>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</si>
  <si>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</si>
  <si>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</si>
  <si>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</si>
  <si>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</si>
  <si>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</si>
  <si>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</si>
  <si>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</si>
  <si>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</si>
  <si>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</si>
  <si>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</si>
  <si>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</si>
  <si>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</si>
  <si>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</si>
  <si>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</si>
  <si>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</si>
  <si>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</si>
  <si>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</si>
  <si>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</si>
  <si>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</si>
  <si>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</si>
  <si>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</si>
  <si>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</si>
  <si>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</si>
  <si>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</si>
  <si>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</si>
  <si>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</si>
  <si>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</si>
  <si>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</si>
  <si>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</si>
  <si>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</si>
  <si>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</si>
  <si>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</si>
  <si>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</si>
  <si>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</si>
  <si>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</si>
  <si>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</si>
  <si>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</si>
  <si>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</si>
  <si>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</si>
  <si>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</si>
  <si>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</si>
  <si>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</si>
  <si>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</si>
  <si>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</si>
  <si>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</si>
  <si>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</si>
  <si>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</si>
  <si>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</si>
  <si>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</si>
  <si>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</si>
  <si>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</si>
  <si>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</si>
  <si>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</si>
  <si>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</si>
  <si>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</si>
  <si>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</si>
  <si>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</si>
  <si>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</si>
  <si>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</si>
  <si>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</si>
  <si>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</si>
  <si>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</si>
  <si>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</si>
  <si>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</si>
  <si>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</si>
  <si>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</si>
  <si>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</si>
  <si>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</si>
  <si>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</si>
  <si>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</si>
  <si>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</si>
  <si>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</si>
  <si>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</si>
  <si>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</si>
  <si>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</si>
  <si>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</si>
  <si>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</si>
  <si>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</si>
  <si>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</si>
  <si>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</si>
  <si>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</si>
  <si>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</si>
  <si>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</si>
  <si>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</si>
  <si>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</si>
  <si>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</si>
  <si>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</si>
  <si>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</si>
  <si>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</si>
  <si>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</si>
  <si>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</si>
  <si>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</si>
  <si>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</si>
  <si>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</si>
  <si>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</si>
  <si>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</si>
  <si>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</si>
  <si>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</si>
  <si>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</si>
  <si>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</si>
  <si>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</si>
  <si>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</si>
  <si>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</si>
  <si>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</si>
  <si>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</si>
  <si>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</si>
  <si>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</si>
  <si>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</si>
  <si>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</si>
  <si>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</si>
  <si>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</si>
  <si>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</si>
  <si>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</si>
  <si>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</si>
  <si>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</si>
  <si>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</si>
  <si>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</si>
  <si>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</si>
  <si>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</si>
  <si>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</si>
  <si>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</si>
  <si>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</si>
  <si>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</si>
  <si>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</si>
  <si>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</si>
  <si>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</si>
  <si>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</si>
  <si>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</si>
  <si>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</si>
  <si>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</si>
  <si>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</si>
  <si>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</si>
  <si>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</si>
  <si>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</si>
  <si>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</si>
  <si>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</si>
  <si>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</si>
  <si>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</si>
  <si>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</si>
  <si>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</si>
  <si>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</si>
  <si>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</si>
  <si>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</si>
  <si>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</si>
  <si>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</si>
  <si>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</si>
  <si>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</si>
  <si>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</si>
  <si>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</si>
  <si>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</si>
  <si>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</si>
  <si>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</si>
  <si>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</si>
  <si>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</si>
  <si>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</si>
  <si>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</si>
  <si>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</si>
  <si>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</si>
  <si>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</si>
  <si>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</si>
  <si>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</si>
  <si>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</si>
  <si>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</si>
  <si>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</si>
  <si>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</si>
  <si>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</si>
  <si>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</si>
  <si>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</si>
  <si>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</si>
  <si>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</si>
  <si>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</si>
  <si>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</si>
  <si>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</si>
  <si>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</si>
  <si>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</si>
  <si>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</si>
  <si>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</si>
  <si>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</si>
  <si>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</si>
  <si>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</si>
  <si>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</si>
  <si>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</si>
  <si>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</si>
  <si>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</si>
  <si>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</si>
  <si>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</si>
  <si>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</si>
  <si>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</si>
  <si>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</si>
  <si>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</si>
  <si>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</si>
  <si>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</si>
  <si>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</si>
  <si>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</si>
  <si>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</si>
  <si>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</si>
  <si>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</si>
  <si>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</si>
  <si>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</si>
  <si>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</si>
  <si>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</si>
  <si>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</si>
  <si>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</si>
  <si>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</si>
  <si>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</si>
  <si>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</si>
  <si>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</si>
  <si>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</si>
  <si>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</si>
  <si>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</si>
  <si>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</si>
  <si>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</si>
  <si>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</si>
  <si>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</si>
  <si>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</si>
  <si>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</si>
  <si>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</si>
  <si>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</si>
  <si>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</si>
  <si>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</si>
  <si>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</si>
  <si>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</si>
  <si>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</si>
  <si>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</si>
  <si>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</si>
  <si>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</si>
  <si>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</si>
  <si>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</si>
  <si>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</si>
  <si>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</si>
  <si>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</si>
  <si>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</si>
  <si>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</si>
  <si>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</si>
  <si>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</si>
  <si>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</si>
  <si>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</si>
  <si>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</si>
  <si>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</si>
  <si>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</si>
  <si>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</si>
  <si>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</si>
  <si>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</si>
  <si>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</si>
  <si>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</si>
  <si>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</si>
  <si>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</si>
  <si>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</si>
  <si>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</si>
  <si>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</si>
  <si>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</si>
  <si>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</si>
  <si>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</si>
  <si>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</si>
  <si>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</si>
  <si>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</si>
  <si>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</si>
  <si>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</si>
  <si>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</si>
  <si>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</si>
  <si>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</si>
  <si>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</si>
  <si>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</si>
  <si>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</si>
  <si>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</si>
  <si>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</si>
  <si>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</si>
  <si>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</si>
  <si>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</si>
  <si>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</si>
  <si>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</si>
  <si>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</si>
  <si>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</si>
  <si>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</si>
  <si>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</si>
  <si>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</si>
  <si>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</si>
  <si>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</si>
  <si>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</si>
  <si>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</si>
  <si>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</si>
  <si>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</si>
  <si>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</si>
  <si>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</si>
  <si>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</si>
  <si>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</si>
  <si>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</si>
  <si>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</si>
  <si>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</si>
  <si>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</si>
  <si>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</si>
  <si>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</si>
  <si>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</si>
  <si>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</si>
  <si>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</si>
  <si>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</si>
  <si>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</si>
  <si>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</si>
  <si>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</si>
  <si>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</si>
  <si>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</si>
  <si>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</si>
  <si>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</si>
  <si>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</si>
  <si>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</si>
  <si>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</si>
  <si>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</si>
  <si>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</si>
  <si>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</si>
  <si>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</si>
  <si>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</si>
  <si>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</si>
  <si>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</si>
  <si>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</si>
  <si>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</si>
  <si>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</si>
  <si>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</si>
  <si>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</si>
  <si>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</si>
  <si>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</si>
  <si>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</si>
  <si>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</si>
  <si>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</si>
  <si>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</si>
  <si>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</si>
  <si>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</si>
  <si>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</si>
  <si>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</si>
  <si>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</si>
  <si>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</si>
  <si>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</si>
  <si>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</si>
  <si>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</si>
  <si>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</si>
  <si>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</si>
  <si>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</si>
  <si>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</si>
  <si>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</si>
  <si>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</si>
  <si>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</si>
  <si>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</si>
  <si>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</si>
  <si>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</si>
  <si>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</si>
  <si>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</si>
  <si>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</si>
  <si>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</si>
  <si>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</si>
  <si>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</si>
  <si>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</si>
  <si>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</si>
  <si>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</si>
  <si>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</si>
  <si>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</si>
  <si>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</si>
  <si>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</si>
  <si>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</si>
  <si>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</si>
  <si>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</si>
  <si>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</si>
  <si>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</si>
  <si>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</si>
  <si>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</si>
  <si>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</si>
  <si>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</si>
  <si>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</si>
  <si>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</si>
  <si>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</si>
  <si>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</si>
  <si>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</si>
  <si>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</si>
  <si>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</si>
  <si>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</si>
  <si>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</si>
  <si>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</si>
  <si>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</si>
  <si>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</si>
  <si>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</si>
  <si>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</si>
  <si>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</si>
  <si>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</si>
  <si>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</si>
  <si>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</si>
  <si>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</si>
  <si>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</si>
  <si>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</si>
  <si>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</si>
  <si>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</si>
  <si>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</si>
  <si>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</si>
  <si>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</si>
  <si>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</si>
  <si>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</si>
  <si>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</si>
  <si>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</si>
  <si>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</si>
  <si>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</si>
  <si>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</si>
  <si>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</si>
  <si>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</si>
  <si>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</si>
  <si>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</si>
  <si>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</si>
  <si>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</si>
  <si>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</si>
  <si>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</si>
  <si>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</si>
  <si>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</si>
  <si>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</si>
  <si>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</si>
  <si>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</si>
  <si>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</si>
  <si>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</si>
  <si>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</si>
  <si>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</si>
  <si>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</si>
  <si>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</si>
  <si>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</si>
  <si>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</si>
  <si>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</si>
  <si>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</si>
  <si>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</si>
  <si>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</si>
  <si>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</si>
  <si>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</si>
  <si>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</si>
  <si>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</si>
  <si>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</si>
  <si>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</si>
  <si>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</si>
  <si>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</si>
  <si>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</si>
  <si>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</si>
  <si>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</si>
  <si>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</si>
  <si>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</si>
  <si>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</si>
  <si>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</si>
  <si>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</si>
  <si>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</si>
  <si>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</si>
  <si>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</si>
  <si>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</si>
  <si>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</si>
  <si>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</si>
  <si>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</si>
  <si>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</si>
  <si>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</si>
  <si>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</si>
  <si>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</si>
  <si>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</si>
  <si>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</si>
  <si>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</si>
  <si>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</si>
  <si>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</si>
  <si>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</si>
  <si>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</si>
  <si>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</si>
  <si>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</si>
  <si>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</si>
  <si>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</si>
  <si>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</si>
  <si>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</si>
  <si>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</si>
  <si>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</si>
  <si>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</si>
  <si>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</si>
  <si>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</si>
  <si>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</si>
  <si>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</si>
  <si>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</si>
  <si>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</si>
  <si>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</si>
  <si>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</si>
  <si>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</si>
  <si>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</si>
  <si>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</si>
  <si>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</si>
  <si>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</si>
  <si>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</si>
  <si>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</si>
  <si>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</si>
  <si>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</si>
  <si>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</si>
  <si>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</si>
  <si>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</si>
  <si>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</si>
  <si>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</si>
  <si>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</si>
  <si>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</si>
  <si>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</si>
  <si>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</si>
  <si>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</si>
  <si>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</si>
  <si>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</si>
  <si>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</si>
  <si>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</si>
  <si>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</si>
  <si>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</si>
  <si>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</si>
  <si>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</si>
  <si>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</si>
  <si>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</si>
  <si>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</si>
  <si>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</si>
  <si>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</si>
  <si>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</si>
  <si>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</si>
  <si>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</si>
  <si>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</si>
  <si>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</si>
  <si>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</si>
  <si>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</si>
  <si>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</si>
  <si>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</si>
  <si>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</si>
  <si>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</si>
  <si>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</si>
  <si>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</si>
  <si>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</si>
  <si>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</si>
  <si>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</si>
  <si>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</si>
  <si>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</si>
  <si>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</si>
  <si>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</si>
  <si>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</si>
  <si>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</si>
  <si>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</si>
  <si>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</si>
  <si>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</si>
  <si>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</si>
  <si>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</si>
  <si>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</si>
  <si>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</si>
  <si>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</si>
  <si>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</si>
  <si>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</si>
  <si>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</si>
  <si>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</si>
  <si>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</si>
  <si>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</si>
  <si>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</si>
  <si>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</si>
  <si>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</si>
  <si>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</si>
  <si>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</si>
  <si>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</si>
  <si>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</si>
  <si>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</si>
  <si>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</si>
  <si>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</si>
  <si>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</si>
  <si>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</si>
  <si>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</si>
  <si>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</si>
  <si>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</si>
  <si>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</si>
  <si>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</si>
  <si>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</si>
  <si>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</si>
  <si>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</si>
  <si>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</si>
  <si>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</si>
  <si>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</si>
  <si>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</si>
  <si>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</si>
  <si>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</si>
  <si>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</si>
  <si>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</si>
  <si>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</si>
  <si>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</si>
  <si>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</si>
  <si>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</si>
  <si>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</si>
  <si>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</si>
  <si>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</si>
  <si>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</si>
  <si>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</si>
  <si>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</si>
  <si>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</si>
  <si>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</si>
  <si>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</si>
  <si>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</si>
  <si>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</si>
  <si>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</si>
  <si>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</si>
  <si>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</si>
  <si>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</si>
  <si>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</si>
  <si>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</si>
  <si>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</si>
  <si>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</si>
  <si>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</si>
  <si>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</si>
  <si>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</si>
  <si>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</si>
  <si>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</si>
  <si>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</si>
  <si>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</si>
  <si>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</si>
  <si>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</si>
  <si>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</si>
  <si>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</si>
  <si>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</si>
  <si>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</si>
  <si>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</si>
  <si>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</si>
  <si>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</si>
  <si>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</si>
  <si>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</si>
  <si>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</si>
  <si>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</si>
  <si>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</si>
  <si>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</si>
  <si>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</si>
  <si>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</si>
  <si>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</si>
  <si>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</si>
  <si>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</si>
  <si>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</si>
  <si>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</si>
  <si>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</si>
  <si>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</si>
  <si>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</si>
  <si>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</si>
  <si>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</si>
  <si>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</si>
  <si>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</si>
  <si>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</si>
  <si>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</si>
  <si>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</si>
  <si>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</si>
  <si>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</si>
  <si>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</si>
  <si>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</si>
  <si>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</si>
  <si>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</si>
  <si>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</si>
  <si>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</si>
  <si>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</si>
  <si>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</si>
  <si>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</si>
  <si>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</si>
  <si>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</si>
  <si>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</si>
  <si>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</si>
  <si>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</si>
  <si>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</si>
  <si>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</si>
  <si>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</si>
  <si>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</si>
  <si>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</si>
  <si>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</si>
  <si>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</si>
  <si>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</si>
  <si>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</si>
  <si>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</si>
  <si>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</si>
  <si>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</si>
  <si>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</si>
  <si>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</si>
  <si>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</si>
  <si>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</si>
  <si>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</si>
  <si>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</si>
  <si>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</si>
  <si>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</si>
  <si>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</si>
  <si>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</si>
  <si>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</si>
  <si>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</si>
  <si>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</si>
  <si>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</si>
  <si>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</si>
  <si>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</si>
  <si>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</si>
  <si>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</si>
  <si>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</si>
  <si>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</si>
  <si>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</si>
  <si>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</si>
  <si>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</si>
  <si>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</si>
  <si>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</si>
  <si>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</si>
  <si>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</si>
  <si>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</si>
  <si>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</si>
  <si>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</si>
  <si>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</si>
  <si>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</si>
  <si>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</si>
  <si>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</si>
  <si>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</si>
  <si>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</si>
  <si>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</si>
  <si>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</si>
  <si>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</si>
  <si>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</si>
  <si>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</si>
  <si>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</si>
  <si>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</si>
  <si>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</si>
  <si>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</si>
  <si>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</si>
  <si>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</si>
  <si>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</si>
  <si>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</si>
  <si>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</si>
  <si>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</si>
  <si>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</si>
  <si>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</si>
  <si>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</si>
  <si>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</si>
  <si>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</si>
  <si>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</si>
  <si>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</si>
  <si>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</si>
  <si>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</si>
  <si>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</si>
  <si>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</si>
  <si>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</si>
  <si>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</si>
  <si>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</si>
  <si>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</si>
  <si>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</si>
  <si>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</si>
  <si>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</si>
  <si>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</si>
  <si>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</si>
  <si>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</si>
  <si>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</si>
  <si>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</si>
  <si>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</si>
  <si>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</si>
  <si>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</si>
  <si>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</si>
  <si>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</si>
  <si>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</si>
  <si>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</si>
  <si>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</si>
  <si>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</si>
  <si>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</si>
  <si>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</si>
  <si>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</si>
  <si>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</si>
  <si>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</si>
  <si>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</si>
  <si>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</si>
  <si>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</si>
  <si>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</si>
  <si>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</si>
  <si>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</si>
  <si>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</si>
  <si>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</si>
  <si>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</si>
  <si>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</si>
  <si>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</si>
  <si>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</si>
  <si>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</si>
  <si>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</si>
  <si>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</si>
  <si>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</si>
  <si>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</si>
  <si>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</si>
  <si>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</si>
  <si>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</si>
  <si>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</si>
  <si>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</si>
  <si>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</si>
  <si>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</si>
  <si>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</si>
  <si>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</si>
  <si>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</si>
  <si>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</si>
  <si>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</si>
  <si>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</si>
  <si>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</si>
  <si>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</si>
  <si>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</si>
  <si>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</si>
  <si>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</si>
  <si>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</si>
  <si>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</si>
  <si>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</si>
  <si>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</si>
  <si>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</si>
  <si>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</si>
  <si>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</si>
  <si>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</si>
  <si>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</si>
  <si>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</si>
  <si>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</si>
  <si>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</si>
  <si>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</si>
  <si>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</si>
  <si>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</si>
  <si>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</si>
  <si>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</si>
  <si>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</si>
  <si>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</si>
  <si>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</si>
  <si>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</si>
  <si>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</si>
  <si>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</si>
  <si>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</si>
  <si>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</si>
  <si>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</si>
  <si>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</si>
  <si>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</si>
  <si>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</si>
  <si>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</si>
  <si>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</si>
  <si>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</si>
  <si>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</si>
  <si>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</si>
  <si>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</si>
  <si>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</si>
  <si>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</si>
  <si>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</si>
  <si>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</si>
  <si>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</si>
  <si>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</si>
  <si>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</si>
  <si>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</si>
  <si>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</si>
  <si>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</si>
  <si>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</si>
  <si>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</si>
  <si>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</si>
  <si>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</si>
  <si>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</si>
  <si>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</si>
  <si>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</si>
  <si>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</si>
  <si>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</si>
  <si>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</si>
  <si>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</si>
  <si>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</si>
  <si>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</si>
  <si>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</si>
  <si>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</si>
  <si>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</si>
  <si>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</si>
  <si>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</si>
  <si>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</si>
  <si>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</si>
  <si>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</si>
  <si>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</si>
  <si>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</si>
  <si>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</si>
  <si>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</si>
  <si>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</si>
  <si>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</si>
  <si>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</si>
  <si>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</si>
  <si>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</si>
  <si>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</si>
  <si>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</si>
  <si>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</si>
  <si>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</si>
  <si>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</si>
  <si>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</si>
  <si>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</si>
  <si>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</si>
  <si>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</si>
  <si>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</si>
  <si>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</si>
  <si>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</si>
  <si>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</si>
  <si>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</si>
  <si>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</si>
  <si>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</si>
  <si>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</si>
  <si>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</si>
  <si>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</si>
  <si>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</si>
  <si>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</si>
  <si>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</si>
  <si>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</si>
  <si>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</si>
  <si>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</si>
  <si>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</si>
  <si>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</si>
  <si>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</si>
  <si>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</si>
  <si>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</si>
  <si>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</si>
  <si>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</si>
  <si>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</si>
  <si>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</si>
  <si>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</si>
  <si>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</si>
  <si>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</si>
  <si>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</si>
  <si>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</si>
  <si>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</si>
  <si>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</si>
  <si>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</si>
  <si>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</si>
  <si>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</si>
  <si>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</si>
  <si>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</si>
  <si>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</si>
  <si>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</si>
  <si>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</si>
  <si>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</si>
  <si>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</si>
  <si>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</si>
  <si>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</si>
  <si>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</si>
  <si>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</si>
  <si>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</si>
  <si>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</si>
  <si>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</si>
  <si>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</si>
  <si>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</si>
  <si>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</si>
  <si>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</si>
  <si>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</si>
  <si>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</si>
  <si>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</si>
  <si>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</si>
  <si>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</si>
  <si>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</si>
  <si>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</si>
  <si>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</si>
  <si>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</si>
  <si>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</si>
  <si>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</si>
  <si>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</si>
  <si>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</si>
  <si>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</si>
  <si>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</si>
  <si>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</si>
  <si>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</si>
  <si>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</si>
  <si>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</si>
  <si>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</si>
  <si>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</si>
  <si>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</si>
  <si>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</si>
  <si>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</si>
  <si>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</si>
  <si>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</si>
  <si>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</si>
  <si>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</si>
  <si>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</si>
  <si>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</si>
  <si>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</si>
  <si>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</si>
  <si>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</si>
  <si>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</si>
  <si>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</si>
  <si>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</si>
  <si>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</si>
  <si>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</si>
  <si>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</si>
  <si>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</si>
  <si>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</si>
  <si>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</si>
  <si>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</si>
  <si>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</si>
  <si>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</si>
  <si>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</si>
  <si>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</si>
  <si>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</si>
  <si>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</si>
  <si>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</si>
  <si>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</si>
  <si>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</si>
  <si>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</si>
  <si>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</si>
  <si>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</si>
  <si>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</si>
  <si>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</si>
  <si>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</si>
  <si>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</si>
  <si>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</si>
  <si>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</si>
  <si>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</si>
  <si>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</si>
  <si>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</si>
  <si>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</si>
  <si>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</si>
  <si>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</si>
  <si>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</si>
  <si>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</si>
  <si>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</si>
  <si>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</si>
  <si>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</si>
  <si>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</si>
  <si>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</si>
  <si>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</si>
  <si>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</si>
  <si>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</si>
  <si>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</si>
  <si>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</si>
  <si>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</si>
  <si>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</si>
  <si>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</si>
  <si>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</si>
  <si>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</si>
  <si>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</si>
  <si>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</si>
  <si>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</si>
  <si>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</si>
  <si>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</si>
  <si>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</si>
  <si>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</si>
  <si>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</si>
  <si>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</si>
  <si>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</si>
  <si>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</si>
  <si>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</si>
  <si>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</si>
  <si>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</si>
  <si>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</si>
  <si>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</si>
  <si>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</si>
  <si>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</si>
  <si>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</si>
  <si>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</si>
  <si>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</si>
  <si>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</si>
  <si>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</si>
  <si>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</si>
  <si>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</si>
  <si>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</si>
  <si>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</si>
  <si>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</si>
  <si>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</si>
  <si>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</si>
  <si>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</si>
  <si>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</si>
  <si>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</si>
  <si>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</si>
  <si>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</si>
  <si>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</si>
  <si>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</si>
  <si>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</si>
  <si>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</si>
  <si>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</si>
  <si>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</si>
  <si>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</si>
  <si>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</si>
  <si>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</si>
  <si>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</si>
  <si>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</si>
  <si>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</si>
  <si>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</si>
  <si>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</si>
  <si>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</si>
  <si>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</si>
  <si>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</si>
  <si>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</si>
  <si>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</si>
  <si>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</si>
  <si>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</si>
  <si>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</si>
  <si>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</si>
  <si>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</si>
  <si>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</si>
  <si>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</si>
  <si>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</si>
  <si>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</si>
  <si>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</si>
  <si>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</si>
  <si>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</si>
  <si>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</si>
  <si>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</si>
  <si>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</si>
  <si>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</si>
  <si>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</si>
  <si>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</si>
  <si>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</si>
  <si>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</si>
  <si>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</si>
  <si>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</si>
  <si>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</si>
  <si>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</si>
  <si>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</si>
  <si>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</si>
  <si>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</si>
  <si>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</si>
  <si>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</si>
  <si>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</si>
  <si>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</si>
  <si>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</si>
  <si>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</si>
  <si>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</si>
  <si>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</si>
  <si>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</si>
  <si>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</si>
  <si>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</si>
  <si>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</si>
  <si>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</si>
  <si>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</si>
  <si>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</si>
  <si>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</si>
  <si>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</si>
  <si>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</si>
  <si>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</si>
  <si>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</si>
  <si>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</si>
  <si>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</si>
  <si>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</si>
  <si>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</si>
  <si>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</si>
  <si>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</si>
  <si>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</si>
  <si>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</si>
  <si>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</si>
  <si>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</si>
  <si>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</si>
  <si>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</si>
  <si>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</si>
  <si>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</si>
  <si>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</si>
  <si>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</si>
  <si>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</si>
  <si>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</si>
  <si>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</si>
  <si>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</si>
  <si>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</si>
  <si>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</si>
  <si>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</si>
  <si>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</si>
  <si>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</si>
  <si>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</si>
  <si>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</si>
  <si>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</si>
  <si>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</si>
  <si>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</si>
  <si>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</si>
  <si>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</si>
  <si>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</si>
  <si>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</si>
  <si>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</si>
  <si>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</si>
  <si>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</si>
  <si>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</si>
  <si>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</si>
  <si>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</si>
  <si>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</si>
  <si>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</si>
  <si>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</si>
  <si>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</si>
  <si>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</si>
  <si>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</si>
  <si>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</si>
  <si>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</si>
  <si>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</si>
  <si>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</si>
  <si>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</si>
  <si>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</si>
  <si>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</si>
  <si>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</si>
  <si>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</si>
  <si>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</si>
  <si>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</si>
  <si>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</si>
  <si>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</si>
  <si>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</si>
  <si>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</si>
  <si>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</si>
  <si>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</si>
  <si>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</si>
  <si>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</si>
  <si>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</si>
  <si>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</si>
  <si>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</si>
  <si>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</si>
  <si>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</si>
  <si>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</si>
  <si>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</si>
  <si>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</si>
  <si>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</si>
  <si>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</si>
  <si>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</si>
  <si>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</si>
  <si>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</si>
  <si>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</si>
  <si>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</si>
  <si>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</si>
  <si>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</si>
  <si>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</si>
  <si>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</si>
  <si>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</si>
  <si>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</si>
  <si>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</si>
  <si>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</si>
  <si>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</si>
  <si>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</si>
  <si>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</si>
  <si>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</si>
  <si>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</si>
  <si>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</si>
  <si>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</si>
  <si>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</si>
  <si>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</si>
  <si>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</si>
  <si>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</si>
  <si>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</si>
  <si>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</si>
  <si>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</si>
  <si>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</si>
  <si>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</si>
  <si>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</si>
  <si>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</si>
  <si>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</si>
  <si>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</si>
  <si>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</si>
  <si>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</si>
  <si>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</si>
  <si>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</si>
  <si>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</si>
  <si>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</si>
  <si>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</si>
  <si>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</si>
  <si>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</si>
  <si>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</si>
  <si>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</si>
  <si>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</si>
  <si>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</si>
  <si>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</si>
  <si>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</si>
  <si>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</si>
  <si>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</si>
  <si>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</si>
  <si>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</si>
  <si>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</si>
  <si>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</si>
  <si>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</si>
  <si>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</si>
  <si>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</si>
  <si>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</si>
  <si>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</si>
  <si>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</si>
  <si>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</si>
  <si>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</si>
  <si>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</si>
  <si>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</si>
  <si>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</si>
  <si>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</si>
  <si>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</si>
  <si>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</si>
  <si>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</si>
  <si>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</si>
  <si>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</si>
  <si>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</si>
  <si>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</si>
  <si>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</si>
  <si>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</si>
  <si>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</si>
  <si>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</si>
  <si>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</si>
  <si>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</si>
  <si>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</si>
  <si>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</si>
  <si>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</si>
  <si>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</si>
  <si>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</si>
  <si>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</si>
  <si>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</si>
  <si>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</si>
  <si>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</si>
  <si>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</si>
  <si>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</si>
  <si>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</si>
  <si>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</si>
  <si>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</si>
  <si>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</si>
  <si>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</si>
  <si>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</si>
  <si>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</si>
  <si>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</si>
  <si>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</si>
  <si>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</si>
  <si>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</si>
  <si>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</si>
  <si>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</si>
  <si>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</si>
  <si>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</si>
  <si>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</si>
  <si>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</si>
  <si>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</si>
  <si>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</si>
  <si>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</si>
  <si>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</si>
  <si>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</si>
  <si>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</si>
  <si>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</si>
  <si>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</si>
  <si>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</si>
  <si>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</si>
  <si>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</si>
  <si>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</si>
  <si>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</si>
  <si>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</si>
  <si>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</si>
  <si>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</si>
  <si>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</si>
  <si>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</si>
  <si>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</si>
  <si>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</si>
  <si>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</si>
  <si>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</si>
  <si>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</si>
  <si>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</si>
  <si>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</si>
  <si>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</si>
  <si>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</si>
  <si>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</si>
  <si>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</si>
  <si>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</si>
  <si>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</si>
  <si>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</si>
  <si>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</si>
  <si>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</si>
  <si>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</si>
  <si>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</si>
  <si>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</si>
  <si>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</si>
  <si>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</si>
  <si>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</si>
  <si>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</si>
  <si>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</si>
  <si>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</si>
  <si>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</si>
  <si>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</si>
  <si>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</si>
  <si>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</si>
  <si>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</si>
  <si>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</si>
  <si>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</si>
  <si>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</si>
  <si>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</si>
  <si>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</si>
  <si>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</si>
  <si>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</si>
  <si>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</si>
  <si>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</si>
  <si>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</si>
  <si>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</si>
  <si>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</si>
  <si>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</si>
  <si>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</si>
  <si>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</si>
  <si>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</si>
  <si>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</si>
  <si>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</si>
  <si>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</si>
  <si>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</si>
  <si>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</si>
  <si>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</si>
  <si>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</si>
  <si>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</si>
  <si>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</si>
  <si>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</si>
  <si>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</si>
  <si>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</si>
  <si>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</si>
  <si>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</si>
  <si>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</si>
  <si>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</si>
  <si>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</si>
  <si>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</si>
  <si>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</si>
  <si>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</si>
  <si>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</si>
  <si>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</si>
  <si>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</si>
  <si>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</si>
  <si>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</si>
  <si>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</si>
  <si>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</si>
  <si>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</si>
  <si>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</si>
  <si>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</si>
  <si>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</si>
  <si>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</si>
  <si>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</si>
  <si>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</si>
  <si>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</si>
  <si>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</si>
  <si>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</si>
  <si>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</si>
  <si>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</si>
  <si>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</si>
  <si>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</si>
  <si>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</si>
  <si>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</si>
  <si>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</si>
  <si>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</si>
  <si>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</si>
  <si>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</si>
  <si>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</si>
  <si>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</si>
  <si>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</si>
  <si>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</si>
  <si>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</si>
  <si>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</si>
  <si>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</si>
  <si>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</si>
  <si>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</si>
  <si>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</si>
  <si>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</si>
  <si>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</si>
  <si>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</si>
  <si>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</si>
  <si>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</si>
  <si>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</si>
  <si>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</si>
  <si>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</si>
  <si>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</si>
  <si>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</si>
  <si>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</si>
  <si>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</si>
  <si>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</si>
  <si>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</si>
  <si>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</si>
  <si>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</si>
  <si>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</si>
  <si>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</si>
  <si>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</si>
  <si>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</si>
  <si>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</si>
  <si>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</si>
  <si>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</si>
  <si>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</si>
  <si>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</si>
  <si>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</si>
  <si>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</si>
  <si>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</si>
  <si>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</si>
  <si>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</si>
  <si>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</si>
  <si>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</si>
  <si>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</si>
  <si>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</si>
  <si>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</si>
  <si>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</si>
  <si>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</si>
  <si>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</si>
  <si>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</si>
  <si>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</si>
  <si>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</si>
  <si>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</si>
  <si>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</si>
  <si>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</si>
  <si>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</si>
  <si>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</si>
  <si>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</si>
  <si>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</si>
  <si>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</si>
  <si>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</si>
  <si>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</si>
  <si>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</si>
  <si>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</si>
  <si>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</si>
  <si>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</si>
  <si>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</si>
  <si>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</si>
  <si>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</si>
  <si>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</si>
  <si>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</si>
  <si>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</si>
  <si>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</si>
  <si>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</si>
  <si>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</si>
  <si>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</si>
  <si>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</si>
  <si>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</si>
  <si>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</si>
  <si>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</si>
  <si>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</si>
  <si>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</si>
  <si>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</si>
  <si>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</si>
  <si>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</si>
  <si>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</si>
  <si>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</si>
  <si>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</si>
  <si>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</si>
  <si>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</si>
  <si>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</si>
  <si>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</si>
  <si>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</si>
  <si>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</si>
  <si>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</si>
  <si>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</si>
  <si>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</si>
  <si>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</si>
  <si>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</si>
  <si>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</si>
  <si>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</si>
  <si>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</si>
  <si>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</si>
  <si>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</si>
  <si>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</si>
  <si>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</si>
  <si>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</si>
  <si>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</si>
  <si>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</si>
  <si>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</si>
  <si>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</si>
  <si>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</si>
  <si>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</si>
  <si>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</si>
  <si>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</si>
  <si>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</si>
  <si>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</si>
  <si>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</si>
  <si>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</si>
  <si>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</si>
  <si>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</si>
  <si>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</si>
  <si>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</si>
  <si>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</si>
  <si>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</si>
  <si>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</si>
  <si>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</si>
  <si>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</si>
  <si>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</si>
  <si>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</si>
  <si>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</si>
  <si>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</si>
  <si>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</si>
  <si>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</si>
  <si>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</si>
  <si>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</si>
  <si>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</si>
  <si>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</si>
  <si>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</si>
  <si>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</si>
  <si>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</si>
  <si>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</si>
  <si>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</si>
  <si>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</si>
  <si>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</si>
  <si>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</si>
  <si>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</si>
  <si>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</si>
  <si>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</si>
  <si>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</si>
  <si>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</si>
  <si>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</si>
  <si>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</si>
  <si>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</si>
  <si>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</si>
  <si>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</si>
  <si>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</si>
  <si>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</si>
  <si>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</si>
  <si>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</si>
  <si>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</si>
  <si>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</si>
  <si>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</si>
  <si>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</si>
  <si>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</si>
  <si>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</si>
  <si>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</si>
  <si>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</si>
  <si>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</si>
  <si>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</si>
  <si>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</si>
  <si>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</si>
  <si>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</si>
  <si>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</si>
  <si>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</si>
  <si>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</si>
  <si>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</si>
  <si>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</si>
  <si>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</si>
  <si>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</si>
  <si>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</si>
  <si>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</si>
  <si>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</si>
  <si>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</si>
  <si>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</si>
  <si>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</si>
  <si>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</si>
  <si>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</si>
  <si>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</si>
  <si>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</si>
  <si>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</si>
  <si>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</si>
  <si>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</si>
  <si>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</si>
  <si>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</si>
  <si>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</si>
  <si>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</si>
  <si>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</si>
  <si>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</si>
  <si>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</si>
  <si>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</si>
  <si>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</si>
  <si>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</si>
  <si>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</si>
  <si>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</si>
  <si>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</si>
  <si>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</si>
  <si>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</si>
  <si>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</si>
  <si>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</si>
  <si>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</si>
  <si>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</si>
  <si>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</si>
  <si>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</si>
  <si>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</si>
  <si>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</si>
  <si>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</si>
  <si>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</si>
  <si>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</si>
  <si>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</si>
  <si>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</si>
  <si>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</si>
  <si>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</si>
  <si>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</si>
  <si>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</si>
  <si>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</si>
  <si>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</si>
  <si>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</si>
  <si>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</si>
  <si>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</si>
  <si>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</si>
  <si>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</si>
  <si>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</si>
  <si>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</si>
  <si>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</si>
  <si>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</si>
  <si>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</si>
  <si>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</si>
  <si>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</si>
  <si>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</si>
  <si>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</si>
  <si>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</si>
  <si>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</si>
  <si>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</si>
  <si>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</si>
  <si>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</si>
  <si>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</si>
  <si>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</si>
  <si>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</si>
  <si>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</si>
  <si>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</si>
  <si>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</si>
  <si>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</si>
  <si>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</si>
  <si>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</si>
  <si>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</si>
  <si>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</si>
  <si>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</si>
  <si>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</si>
  <si>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</si>
  <si>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</si>
  <si>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</si>
  <si>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</si>
  <si>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</si>
  <si>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</si>
  <si>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</si>
  <si>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</si>
  <si>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</si>
  <si>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</si>
  <si>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</si>
  <si>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</si>
  <si>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</si>
  <si>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</si>
  <si>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</si>
  <si>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</si>
  <si>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</si>
  <si>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</si>
  <si>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</si>
  <si>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</si>
  <si>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</si>
  <si>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</si>
  <si>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</si>
  <si>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</si>
  <si>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</si>
  <si>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</si>
  <si>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</si>
  <si>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</si>
  <si>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</si>
  <si>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</si>
  <si>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</si>
  <si>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</si>
  <si>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</si>
  <si>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</si>
  <si>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</si>
  <si>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</si>
  <si>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</si>
  <si>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</si>
  <si>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</si>
  <si>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</si>
  <si>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</si>
  <si>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</si>
  <si>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</si>
  <si>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</si>
  <si>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</si>
  <si>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</si>
  <si>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</si>
  <si>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</si>
  <si>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</si>
  <si>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</si>
  <si>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</si>
  <si>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</si>
  <si>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</si>
  <si>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</si>
  <si>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</si>
  <si>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</si>
  <si>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</si>
  <si>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</si>
  <si>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</si>
  <si>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</si>
  <si>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</si>
  <si>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</si>
  <si>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</si>
  <si>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</si>
  <si>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</si>
  <si>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</si>
  <si>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</si>
  <si>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</si>
  <si>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</si>
  <si>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</si>
  <si>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</si>
  <si>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</si>
  <si>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</si>
  <si>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</si>
  <si>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</si>
  <si>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</si>
  <si>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</si>
  <si>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</si>
  <si>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</si>
  <si>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</si>
  <si>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</si>
  <si>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</si>
  <si>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</si>
  <si>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</si>
  <si>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</si>
  <si>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</si>
  <si>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</si>
  <si>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</si>
  <si>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</si>
  <si>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</si>
  <si>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</si>
  <si>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</si>
  <si>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</si>
  <si>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</si>
  <si>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</si>
  <si>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</si>
  <si>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</si>
  <si>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</si>
  <si>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</si>
  <si>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</si>
  <si>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</si>
  <si>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</si>
  <si>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</si>
  <si>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</si>
  <si>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</si>
  <si>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</si>
  <si>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</si>
  <si>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</si>
  <si>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</si>
  <si>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</si>
  <si>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</si>
  <si>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</si>
  <si>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</si>
  <si>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</si>
  <si>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</si>
  <si>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</si>
  <si>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</si>
  <si>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</si>
  <si>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</si>
  <si>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</si>
  <si>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</si>
  <si>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</si>
  <si>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</si>
  <si>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</si>
  <si>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</si>
  <si>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</si>
  <si>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</si>
  <si>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</si>
  <si>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</si>
  <si>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</si>
  <si>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</si>
  <si>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</si>
  <si>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</si>
  <si>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</si>
  <si>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</si>
  <si>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</si>
  <si>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</si>
  <si>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</si>
  <si>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</si>
  <si>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</si>
  <si>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</si>
  <si>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</si>
  <si>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</si>
  <si>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</si>
  <si>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</si>
  <si>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</si>
  <si>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</si>
  <si>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</si>
  <si>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</si>
  <si>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</si>
  <si>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</si>
  <si>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</si>
  <si>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</si>
  <si>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</si>
  <si>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</si>
  <si>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</si>
  <si>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</si>
  <si>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</si>
  <si>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</si>
  <si>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</si>
  <si>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</si>
  <si>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</si>
  <si>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</si>
  <si>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</si>
  <si>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</si>
  <si>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</si>
  <si>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</si>
  <si>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</si>
  <si>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</si>
  <si>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</si>
  <si>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</si>
  <si>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</si>
  <si>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</si>
  <si>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</si>
  <si>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</si>
  <si>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</si>
  <si>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</si>
  <si>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</si>
  <si>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</si>
  <si>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</si>
  <si>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</si>
  <si>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</si>
  <si>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</si>
  <si>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</si>
  <si>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</si>
  <si>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</si>
  <si>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</si>
  <si>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</si>
  <si>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</si>
  <si>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</si>
  <si>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</si>
  <si>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</si>
  <si>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</si>
  <si>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</si>
  <si>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</si>
  <si>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</si>
  <si>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</si>
  <si>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</si>
  <si>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</si>
  <si>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</si>
  <si>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</si>
  <si>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</si>
  <si>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</si>
  <si>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</si>
  <si>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</si>
  <si>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</si>
  <si>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</si>
  <si>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</si>
  <si>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</si>
  <si>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</si>
  <si>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</si>
  <si>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</si>
  <si>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</si>
  <si>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</si>
  <si>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</si>
  <si>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</si>
  <si>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</si>
  <si>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</si>
  <si>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</si>
  <si>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</si>
  <si>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</si>
  <si>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</si>
  <si>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</si>
  <si>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</si>
  <si>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</si>
  <si>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</si>
  <si>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</si>
  <si>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</si>
  <si>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</si>
  <si>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</si>
  <si>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</si>
  <si>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</si>
  <si>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</si>
  <si>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</si>
  <si>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</si>
  <si>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</si>
  <si>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</si>
  <si>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</si>
  <si>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</si>
  <si>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</si>
  <si>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</si>
  <si>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</si>
  <si>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</si>
  <si>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</si>
  <si>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</si>
  <si>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</si>
  <si>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</si>
  <si>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</si>
  <si>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</si>
  <si>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</si>
  <si>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</si>
  <si>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</si>
  <si>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</si>
  <si>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</si>
  <si>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</si>
  <si>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</si>
  <si>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</si>
  <si>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</si>
  <si>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</si>
  <si>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</si>
  <si>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</si>
  <si>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</si>
  <si>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</si>
  <si>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</si>
  <si>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</si>
  <si>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</si>
  <si>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</si>
  <si>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</si>
  <si>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</si>
  <si>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</si>
  <si>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</si>
  <si>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</si>
  <si>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</si>
  <si>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</si>
  <si>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</si>
  <si>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</si>
  <si>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</si>
  <si>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</si>
  <si>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</si>
  <si>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</si>
  <si>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</si>
  <si>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</si>
  <si>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</si>
  <si>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</si>
  <si>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</si>
  <si>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</si>
  <si>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</si>
  <si>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</si>
  <si>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</si>
  <si>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</si>
  <si>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</si>
  <si>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</si>
  <si>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</si>
  <si>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</si>
  <si>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</si>
  <si>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</si>
  <si>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</si>
  <si>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</si>
  <si>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</si>
  <si>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</si>
  <si>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</si>
  <si>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</si>
  <si>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</si>
  <si>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</si>
  <si>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</si>
  <si>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</si>
  <si>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</si>
  <si>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</si>
  <si>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</si>
  <si>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</si>
  <si>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</si>
  <si>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</si>
  <si>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</si>
  <si>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</si>
  <si>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</si>
  <si>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</si>
  <si>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</si>
  <si>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</si>
  <si>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</si>
  <si>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</si>
  <si>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</si>
  <si>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</si>
  <si>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</si>
  <si>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</si>
  <si>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</si>
  <si>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</si>
  <si>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</si>
  <si>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</si>
  <si>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</si>
  <si>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</si>
  <si>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</si>
  <si>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</si>
  <si>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</si>
  <si>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</si>
  <si>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</si>
  <si>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</si>
  <si>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</si>
  <si>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</si>
  <si>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</si>
  <si>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</si>
  <si>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</si>
  <si>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</si>
  <si>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</si>
  <si>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</si>
  <si>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</si>
  <si>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</si>
  <si>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</si>
  <si>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</si>
  <si>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</si>
  <si>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</si>
  <si>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</si>
  <si>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</si>
  <si>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</si>
  <si>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</si>
  <si>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</si>
  <si>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</si>
  <si>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</si>
  <si>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</si>
  <si>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</si>
  <si>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</si>
  <si>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</si>
  <si>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</si>
  <si>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</si>
  <si>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</si>
  <si>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</si>
  <si>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</si>
  <si>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</si>
  <si>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</si>
  <si>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</si>
  <si>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</si>
  <si>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</si>
  <si>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</si>
  <si>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</si>
  <si>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</si>
  <si>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</si>
  <si>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</si>
  <si>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</si>
  <si>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</si>
  <si>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</si>
  <si>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</si>
  <si>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</si>
  <si>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</si>
  <si>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</si>
  <si>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</si>
  <si>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</si>
  <si>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</si>
  <si>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</si>
  <si>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</si>
  <si>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</si>
  <si>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</si>
  <si>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</si>
  <si>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</si>
  <si>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</si>
  <si>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</si>
  <si>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</si>
  <si>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</si>
  <si>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</si>
  <si>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</si>
  <si>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</si>
  <si>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</si>
  <si>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</si>
  <si>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</si>
  <si>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</si>
  <si>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</si>
  <si>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</si>
  <si>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</si>
  <si>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</si>
  <si>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</si>
  <si>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</si>
  <si>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</si>
  <si>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</si>
  <si>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</si>
  <si>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</si>
  <si>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</si>
  <si>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</si>
  <si>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</si>
  <si>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</si>
  <si>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</si>
  <si>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</si>
  <si>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</si>
  <si>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</si>
  <si>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</si>
  <si>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</si>
  <si>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</si>
  <si>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</si>
  <si>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</si>
  <si>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</si>
  <si>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</si>
  <si>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</si>
  <si>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</si>
  <si>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</si>
  <si>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</si>
  <si>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</si>
  <si>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</si>
  <si>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</si>
  <si>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</si>
  <si>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</si>
  <si>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</si>
  <si>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</si>
  <si>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</si>
  <si>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</si>
  <si>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</si>
  <si>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</si>
  <si>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</si>
  <si>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</si>
  <si>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</si>
  <si>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</si>
  <si>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</si>
  <si>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</si>
  <si>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</si>
  <si>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</si>
  <si>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</si>
  <si>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</si>
  <si>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</si>
  <si>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</si>
  <si>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</si>
  <si>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</si>
  <si>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</si>
  <si>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</si>
  <si>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</si>
  <si>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</si>
  <si>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</si>
  <si>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</si>
  <si>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</si>
  <si>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</si>
  <si>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</si>
  <si>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</si>
  <si>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</si>
  <si>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</si>
  <si>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</si>
  <si>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</si>
  <si>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</si>
  <si>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</si>
  <si>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</si>
  <si>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</si>
  <si>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</si>
  <si>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</si>
  <si>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</si>
  <si>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</si>
  <si>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</si>
  <si>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</si>
  <si>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</si>
  <si>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</si>
  <si>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</si>
  <si>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</si>
  <si>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</si>
  <si>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</si>
  <si>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</si>
  <si>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</si>
  <si>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</si>
  <si>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</si>
  <si>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</si>
  <si>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</si>
  <si>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</si>
  <si>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</si>
  <si>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</si>
  <si>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</si>
  <si>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</si>
  <si>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</si>
  <si>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</si>
  <si>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</si>
  <si>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</si>
  <si>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</si>
  <si>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</si>
  <si>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</si>
  <si>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</si>
  <si>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</si>
  <si>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</si>
  <si>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</si>
  <si>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</si>
  <si>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</si>
  <si>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</si>
  <si>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</si>
  <si>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</si>
  <si>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</si>
  <si>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</si>
  <si>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</si>
  <si>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</si>
  <si>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</si>
  <si>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</si>
  <si>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</si>
  <si>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</si>
  <si>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</si>
  <si>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</si>
  <si>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</si>
  <si>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</si>
  <si>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</si>
  <si>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</si>
  <si>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</si>
  <si>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</si>
  <si>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</si>
  <si>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</si>
  <si>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</si>
  <si>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</si>
  <si>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</si>
  <si>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</si>
  <si>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</si>
  <si>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</si>
  <si>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</si>
  <si>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</si>
  <si>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</si>
  <si>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</si>
  <si>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</si>
  <si>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</si>
  <si>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</si>
  <si>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</si>
  <si>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</si>
  <si>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</si>
  <si>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</si>
  <si>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</si>
  <si>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</si>
  <si>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</si>
  <si>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</si>
  <si>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</si>
  <si>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</si>
  <si>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</si>
  <si>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</si>
  <si>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</si>
  <si>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</si>
  <si>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</si>
  <si>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</si>
  <si>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</si>
  <si>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</si>
  <si>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</si>
  <si>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</si>
  <si>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</si>
  <si>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</si>
  <si>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</si>
  <si>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</si>
  <si>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</si>
  <si>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</si>
  <si>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</si>
  <si>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</si>
  <si>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</si>
  <si>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</si>
  <si>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</si>
  <si>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</si>
  <si>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</si>
  <si>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</si>
  <si>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</si>
  <si>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</si>
  <si>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</si>
  <si>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</si>
  <si>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</si>
  <si>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</si>
  <si>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</si>
  <si>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</si>
  <si>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</si>
  <si>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</si>
  <si>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</si>
  <si>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</si>
  <si>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</si>
  <si>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</si>
  <si>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</si>
  <si>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</si>
  <si>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</si>
  <si>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</si>
  <si>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</si>
  <si>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</si>
  <si>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</si>
  <si>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</si>
  <si>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</si>
  <si>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</si>
  <si>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</si>
  <si>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</si>
  <si>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</si>
  <si>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</si>
  <si>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</si>
  <si>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</si>
  <si>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</si>
  <si>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</si>
  <si>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</si>
  <si>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</si>
  <si>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</si>
  <si>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</si>
  <si>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</si>
  <si>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</si>
  <si>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</si>
  <si>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</si>
  <si>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</si>
  <si>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</si>
  <si>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</si>
  <si>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</si>
  <si>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</si>
  <si>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</si>
  <si>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</si>
  <si>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</si>
  <si>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</si>
  <si>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</si>
  <si>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</si>
  <si>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</si>
  <si>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</si>
  <si>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</si>
  <si>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</si>
  <si>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</si>
  <si>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</si>
  <si>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</si>
  <si>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</si>
  <si>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</si>
  <si>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</si>
  <si>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</si>
  <si>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</si>
  <si>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</si>
  <si>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</si>
  <si>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</si>
  <si>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</si>
  <si>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</si>
  <si>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</si>
  <si>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</si>
  <si>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</si>
  <si>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</si>
  <si>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</si>
  <si>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</si>
  <si>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</si>
  <si>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</si>
  <si>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</si>
  <si>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</si>
  <si>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</si>
  <si>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</si>
  <si>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</si>
  <si>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</si>
  <si>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</si>
  <si>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</si>
  <si>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</si>
  <si>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</si>
  <si>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</si>
  <si>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</si>
  <si>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</si>
  <si>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</si>
  <si>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</si>
  <si>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</si>
  <si>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</si>
  <si>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</si>
  <si>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</si>
  <si>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</si>
  <si>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</si>
  <si>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</si>
  <si>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</si>
  <si>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</si>
  <si>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</si>
  <si>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</si>
  <si>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</si>
  <si>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</si>
  <si>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</si>
  <si>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</si>
  <si>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</si>
  <si>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</si>
  <si>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</si>
  <si>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</si>
  <si>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</si>
  <si>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</si>
  <si>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</si>
  <si>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</si>
  <si>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</si>
  <si>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</si>
  <si>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</si>
  <si>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</si>
  <si>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</si>
  <si>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</si>
  <si>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</si>
  <si>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</si>
  <si>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</si>
  <si>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</si>
  <si>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</si>
  <si>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</si>
  <si>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</si>
  <si>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</si>
  <si>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</si>
  <si>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</si>
  <si>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</si>
  <si>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</si>
  <si>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</si>
  <si>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</si>
  <si>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</si>
  <si>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</si>
  <si>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</si>
  <si>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</si>
  <si>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</si>
  <si>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</si>
  <si>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</si>
  <si>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</si>
  <si>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</si>
  <si>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</si>
  <si>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</si>
  <si>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</si>
  <si>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</si>
  <si>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</si>
  <si>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</si>
  <si>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</si>
  <si>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</si>
  <si>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</si>
  <si>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</si>
  <si>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</si>
  <si>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</si>
  <si>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</si>
  <si>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</si>
  <si>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</si>
  <si>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</si>
  <si>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</si>
  <si>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</si>
  <si>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</si>
  <si>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</si>
  <si>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</si>
  <si>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</si>
  <si>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</si>
  <si>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</si>
  <si>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</si>
  <si>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</si>
  <si>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</si>
  <si>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</si>
  <si>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</si>
  <si>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</si>
  <si>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</si>
  <si>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</si>
  <si>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</si>
  <si>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</si>
  <si>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</si>
  <si>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</si>
  <si>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</si>
  <si>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</si>
  <si>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</si>
  <si>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</si>
  <si>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</si>
  <si>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</si>
  <si>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</si>
  <si>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</si>
  <si>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</si>
  <si>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</si>
  <si>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</si>
  <si>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</si>
  <si>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</si>
  <si>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</si>
  <si>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</si>
  <si>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</si>
  <si>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</si>
  <si>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</si>
  <si>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</si>
  <si>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</si>
  <si>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</si>
  <si>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</si>
  <si>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</si>
  <si>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</si>
  <si>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</si>
  <si>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</si>
  <si>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</si>
  <si>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</si>
  <si>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</si>
  <si>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</si>
  <si>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</si>
  <si>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</si>
  <si>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</si>
  <si>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</si>
  <si>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</si>
  <si>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</si>
  <si>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</si>
  <si>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</si>
  <si>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</si>
  <si>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</si>
  <si>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</si>
  <si>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</si>
  <si>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</si>
  <si>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</si>
  <si>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</si>
  <si>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</si>
  <si>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</si>
  <si>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</si>
  <si>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</si>
  <si>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</si>
  <si>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</si>
  <si>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</si>
  <si>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</si>
  <si>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</si>
  <si>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</si>
  <si>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</si>
  <si>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</si>
  <si>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</si>
  <si>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</si>
  <si>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</si>
  <si>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</si>
  <si>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</si>
  <si>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</si>
  <si>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</si>
  <si>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</si>
  <si>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</si>
  <si>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</si>
  <si>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</si>
  <si>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</si>
  <si>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</si>
  <si>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</si>
  <si>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</si>
  <si>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</si>
  <si>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</si>
  <si>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</si>
  <si>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</si>
  <si>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</si>
  <si>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</si>
  <si>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</si>
  <si>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</si>
  <si>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</si>
  <si>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</si>
  <si>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</si>
  <si>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</si>
  <si>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</si>
  <si>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</si>
  <si>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</si>
  <si>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</si>
  <si>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</si>
  <si>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</si>
  <si>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</si>
  <si>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</si>
  <si>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</si>
  <si>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</si>
  <si>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</si>
  <si>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</si>
  <si>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</si>
  <si>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</si>
  <si>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</si>
  <si>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</si>
  <si>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</si>
  <si>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</si>
  <si>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</si>
  <si>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</si>
  <si>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</si>
  <si>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</si>
  <si>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</si>
  <si>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</si>
  <si>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</si>
  <si>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</si>
  <si>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</si>
  <si>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</si>
  <si>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</si>
  <si>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</si>
  <si>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</si>
  <si>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</si>
  <si>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</si>
  <si>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</si>
  <si>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</si>
  <si>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</si>
  <si>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</si>
  <si>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</si>
  <si>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</si>
  <si>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</si>
  <si>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</si>
  <si>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</si>
  <si>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</si>
  <si>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</si>
  <si>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</si>
  <si>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</si>
  <si>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</si>
  <si>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</si>
  <si>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</si>
  <si>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</si>
  <si>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</si>
  <si>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</si>
  <si>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</si>
  <si>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</si>
  <si>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</si>
  <si>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</si>
  <si>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</si>
  <si>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</si>
  <si>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</si>
  <si>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</si>
  <si>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</si>
  <si>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</si>
  <si>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</si>
  <si>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</si>
  <si>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</si>
  <si>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</si>
  <si>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</si>
  <si>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</si>
  <si>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</si>
  <si>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</si>
  <si>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</si>
  <si>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</si>
  <si>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</si>
  <si>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</si>
  <si>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</si>
  <si>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</si>
  <si>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</si>
  <si>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</si>
  <si>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</si>
  <si>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</si>
  <si>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</si>
  <si>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</si>
  <si>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</si>
  <si>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</si>
  <si>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</si>
  <si>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</si>
  <si>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</si>
  <si>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</si>
  <si>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</si>
  <si>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</si>
  <si>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</si>
  <si>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</si>
  <si>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</si>
  <si>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</si>
  <si>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</si>
  <si>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</si>
  <si>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</si>
  <si>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</si>
  <si>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</si>
  <si>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</si>
  <si>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</si>
  <si>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</si>
  <si>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</si>
  <si>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</si>
  <si>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</si>
  <si>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</si>
  <si>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</si>
  <si>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</si>
  <si>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</si>
  <si>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</si>
  <si>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</si>
  <si>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</si>
  <si>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</si>
  <si>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</si>
  <si>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</si>
  <si>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</si>
  <si>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</si>
  <si>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</si>
  <si>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</si>
  <si>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</si>
  <si>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</si>
  <si>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</si>
  <si>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</si>
  <si>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</si>
  <si>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</si>
  <si>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</si>
  <si>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</si>
  <si>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</si>
  <si>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</si>
  <si>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</si>
  <si>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</si>
  <si>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</si>
  <si>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</si>
  <si>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</si>
  <si>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</si>
  <si>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</si>
  <si>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</si>
  <si>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</si>
  <si>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</si>
  <si>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</si>
  <si>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</si>
  <si>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</si>
  <si>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</si>
  <si>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</si>
  <si>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</si>
  <si>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</si>
  <si>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</si>
  <si>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</si>
  <si>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</si>
  <si>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</si>
  <si>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</si>
  <si>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</si>
  <si>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</si>
  <si>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</si>
  <si>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</si>
  <si>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</si>
  <si>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</si>
  <si>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</si>
  <si>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</si>
  <si>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</si>
  <si>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</si>
  <si>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</si>
  <si>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</si>
  <si>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</si>
  <si>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</si>
  <si>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</si>
  <si>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</si>
  <si>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</si>
  <si>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</si>
  <si>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</si>
  <si>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</si>
  <si>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</si>
  <si>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</si>
  <si>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</si>
  <si>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</si>
  <si>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</si>
  <si>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</si>
  <si>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</si>
  <si>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</si>
  <si>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</si>
  <si>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</si>
  <si>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</si>
  <si>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</si>
  <si>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</si>
  <si>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</si>
  <si>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</si>
  <si>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</si>
  <si>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</si>
  <si>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</si>
  <si>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</si>
  <si>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</si>
  <si>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</si>
  <si>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</si>
  <si>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</si>
  <si>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</si>
  <si>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</si>
  <si>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</si>
  <si>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</si>
  <si>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</si>
  <si>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</si>
  <si>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</si>
  <si>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</si>
  <si>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</si>
  <si>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</si>
  <si>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</si>
  <si>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</si>
  <si>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</si>
  <si>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</si>
  <si>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</si>
  <si>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</si>
  <si>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</si>
  <si>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</si>
  <si>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</si>
  <si>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</si>
  <si>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</si>
  <si>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</si>
  <si>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</si>
  <si>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</si>
  <si>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</si>
  <si>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</si>
  <si>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</si>
  <si>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</si>
  <si>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</si>
  <si>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</si>
  <si>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</si>
  <si>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</si>
  <si>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</si>
  <si>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</si>
  <si>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</si>
  <si>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</si>
  <si>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</si>
  <si>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</si>
  <si>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</si>
  <si>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</si>
  <si>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</si>
  <si>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</si>
  <si>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</si>
  <si>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</si>
  <si>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</si>
  <si>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</si>
  <si>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</si>
  <si>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</si>
  <si>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</si>
  <si>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</si>
  <si>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</si>
  <si>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</si>
  <si>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</si>
  <si>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</si>
  <si>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</si>
  <si>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</si>
  <si>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</si>
  <si>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</si>
  <si>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</si>
  <si>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</si>
  <si>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</si>
  <si>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</si>
  <si>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</si>
  <si>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</si>
  <si>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</si>
  <si>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</si>
  <si>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</si>
  <si>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</si>
  <si>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</si>
  <si>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</si>
  <si>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</si>
  <si>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</si>
  <si>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</si>
  <si>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</si>
  <si>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</si>
  <si>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</si>
  <si>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</si>
  <si>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</si>
  <si>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</si>
  <si>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</si>
  <si>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</si>
  <si>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</si>
  <si>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</si>
  <si>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</si>
  <si>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</si>
  <si>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</si>
  <si>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</si>
  <si>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</si>
  <si>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</si>
  <si>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</si>
  <si>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</si>
  <si>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</si>
  <si>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</si>
  <si>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</si>
  <si>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</si>
  <si>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</si>
  <si>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</si>
  <si>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</si>
  <si>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</si>
  <si>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</si>
  <si>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</si>
  <si>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</si>
  <si>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</si>
  <si>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</si>
  <si>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</si>
  <si>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</si>
  <si>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</si>
  <si>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</si>
  <si>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</si>
  <si>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</si>
  <si>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</si>
  <si>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</si>
  <si>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</si>
  <si>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</si>
  <si>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</si>
  <si>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</si>
  <si>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</si>
  <si>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</si>
  <si>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</si>
  <si>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</si>
  <si>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</si>
  <si>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</si>
  <si>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</si>
  <si>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</si>
  <si>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</si>
  <si>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</si>
  <si>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</si>
  <si>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</si>
  <si>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</si>
  <si>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</si>
  <si>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</si>
  <si>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</si>
  <si>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</si>
  <si>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</si>
  <si>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</si>
  <si>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</si>
  <si>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</si>
  <si>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</si>
  <si>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</si>
  <si>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</si>
  <si>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</si>
  <si>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</si>
  <si>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</si>
  <si>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</si>
  <si>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</si>
  <si>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</si>
  <si>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</si>
  <si>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</si>
  <si>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</si>
  <si>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</si>
  <si>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</si>
  <si>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</si>
  <si>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</si>
  <si>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</si>
  <si>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</si>
  <si>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</si>
  <si>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</si>
  <si>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</si>
  <si>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</si>
  <si>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</si>
  <si>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</si>
  <si>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</si>
  <si>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</si>
  <si>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</si>
  <si>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</si>
  <si>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</si>
  <si>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</si>
  <si>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</si>
  <si>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</si>
  <si>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</si>
  <si>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</si>
  <si>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</si>
  <si>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</si>
  <si>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</si>
  <si>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</si>
  <si>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</si>
  <si>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</si>
  <si>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</si>
  <si>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</si>
  <si>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</si>
  <si>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</si>
  <si>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</si>
  <si>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</si>
  <si>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</si>
  <si>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</si>
  <si>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</si>
  <si>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</si>
  <si>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</si>
  <si>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</si>
  <si>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</si>
  <si>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</si>
  <si>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</si>
  <si>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</si>
  <si>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</si>
  <si>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</si>
  <si>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</si>
  <si>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</si>
  <si>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</si>
  <si>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</si>
  <si>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</si>
  <si>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</si>
  <si>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</si>
  <si>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</si>
  <si>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</si>
  <si>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</si>
  <si>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</si>
  <si>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</si>
  <si>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</si>
  <si>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</si>
  <si>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</si>
  <si>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</si>
  <si>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</si>
  <si>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</si>
  <si>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</si>
  <si>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</si>
  <si>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</si>
  <si>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</si>
  <si>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</si>
  <si>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</si>
  <si>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</si>
  <si>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</si>
  <si>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</si>
  <si>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</si>
  <si>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</si>
  <si>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</si>
  <si>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</si>
  <si>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</si>
  <si>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</si>
  <si>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</si>
  <si>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</si>
  <si>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</si>
  <si>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</si>
  <si>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</si>
  <si>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</si>
  <si>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</si>
  <si>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</si>
  <si>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</si>
  <si>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</si>
  <si>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</si>
  <si>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</si>
  <si>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</si>
  <si>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</si>
  <si>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</si>
  <si>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</si>
  <si>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</si>
  <si>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</si>
  <si>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</si>
  <si>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</si>
  <si>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</si>
  <si>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</si>
  <si>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</si>
  <si>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</si>
  <si>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</si>
  <si>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</si>
  <si>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</si>
  <si>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</si>
  <si>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</si>
  <si>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</si>
  <si>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</si>
  <si>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</si>
  <si>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</si>
  <si>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</si>
  <si>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</si>
  <si>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</si>
  <si>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</si>
  <si>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</si>
  <si>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</si>
  <si>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</si>
  <si>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</si>
  <si>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</si>
  <si>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</si>
  <si>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</si>
  <si>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</si>
  <si>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</si>
  <si>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</si>
  <si>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</si>
  <si>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</si>
  <si>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</si>
  <si>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</si>
  <si>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</si>
  <si>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</si>
  <si>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</si>
  <si>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</si>
  <si>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</si>
  <si>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</si>
  <si>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</si>
  <si>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</si>
  <si>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</si>
  <si>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</si>
  <si>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</si>
  <si>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</si>
  <si>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</si>
  <si>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</si>
  <si>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</si>
  <si>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</si>
  <si>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</si>
  <si>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</si>
  <si>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</si>
  <si>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</si>
  <si>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</si>
  <si>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</si>
  <si>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</si>
  <si>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</si>
  <si>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</si>
  <si>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</si>
  <si>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</si>
  <si>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</si>
  <si>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</si>
  <si>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</si>
  <si>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</si>
  <si>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</si>
  <si>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</si>
  <si>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</si>
  <si>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</si>
  <si>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</si>
  <si>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</si>
  <si>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</si>
  <si>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</si>
  <si>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</si>
  <si>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</si>
  <si>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</si>
  <si>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</si>
  <si>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</si>
  <si>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</si>
  <si>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</si>
  <si>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</si>
  <si>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</si>
  <si>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</si>
  <si>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</si>
  <si>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</si>
  <si>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</si>
  <si>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</si>
  <si>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</si>
  <si>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</si>
  <si>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</si>
  <si>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</si>
  <si>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</si>
  <si>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</si>
  <si>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</si>
  <si>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</si>
  <si>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</si>
  <si>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</si>
  <si>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</si>
  <si>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</si>
  <si>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</si>
  <si>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</si>
  <si>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</si>
  <si>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</si>
  <si>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</si>
  <si>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</si>
  <si>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</si>
  <si>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</si>
  <si>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</si>
  <si>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</si>
  <si>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</si>
  <si>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</si>
  <si>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</si>
  <si>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</si>
  <si>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</si>
  <si>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</si>
  <si>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</si>
  <si>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</si>
  <si>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</si>
  <si>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</si>
  <si>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</si>
  <si>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</si>
  <si>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</si>
  <si>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</si>
  <si>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</si>
  <si>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</si>
  <si>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</si>
  <si>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</si>
  <si>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</si>
  <si>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</si>
  <si>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</si>
  <si>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</si>
  <si>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</si>
  <si>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</si>
  <si>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</si>
  <si>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</si>
  <si>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</si>
  <si>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</si>
  <si>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</si>
  <si>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</si>
  <si>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</si>
  <si>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</si>
  <si>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</si>
  <si>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</si>
  <si>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</si>
  <si>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</si>
  <si>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</si>
  <si>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</si>
  <si>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</si>
  <si>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</si>
  <si>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</si>
  <si>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</si>
  <si>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</si>
  <si>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</si>
  <si>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</si>
  <si>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</si>
  <si>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</si>
  <si>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</si>
  <si>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</si>
  <si>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</si>
  <si>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</si>
  <si>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</si>
  <si>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</si>
  <si>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</si>
  <si>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</si>
  <si>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</si>
  <si>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</si>
  <si>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</si>
  <si>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</si>
  <si>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</si>
  <si>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</si>
  <si>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</si>
  <si>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</si>
  <si>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</si>
  <si>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</si>
  <si>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</si>
  <si>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</si>
  <si>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</si>
  <si>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</si>
  <si>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</si>
  <si>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</si>
  <si>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</si>
  <si>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</si>
  <si>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</si>
  <si>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</si>
  <si>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</si>
  <si>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</si>
  <si>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</si>
  <si>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</si>
  <si>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</si>
  <si>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</si>
  <si>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</si>
  <si>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</si>
  <si>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</si>
  <si>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</si>
  <si>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</si>
  <si>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</si>
  <si>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</si>
  <si>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</si>
  <si>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</si>
  <si>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</si>
  <si>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</si>
  <si>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</si>
  <si>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</si>
  <si>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</si>
  <si>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</si>
  <si>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</si>
  <si>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</si>
  <si>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</si>
  <si>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</si>
  <si>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</si>
  <si>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</si>
  <si>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</si>
  <si>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</si>
  <si>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</si>
  <si>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</si>
  <si>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</si>
  <si>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</si>
  <si>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</si>
  <si>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</si>
  <si>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</si>
  <si>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</si>
  <si>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</si>
  <si>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</si>
  <si>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</si>
  <si>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</si>
  <si>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</si>
  <si>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</si>
  <si>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</si>
  <si>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</si>
  <si>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</si>
  <si>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</si>
  <si>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</si>
  <si>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</si>
  <si>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</si>
  <si>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</si>
  <si>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</si>
  <si>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</si>
  <si>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</si>
  <si>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</si>
  <si>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</si>
  <si>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</si>
  <si>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</si>
  <si>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</si>
  <si>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</si>
  <si>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</si>
  <si>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</si>
  <si>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</si>
  <si>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</si>
  <si>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</si>
  <si>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</si>
  <si>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</si>
  <si>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</si>
  <si>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</si>
  <si>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</si>
  <si>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</si>
  <si>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</si>
  <si>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</si>
  <si>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</si>
  <si>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</si>
  <si>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</si>
  <si>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</si>
  <si>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</si>
  <si>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</si>
  <si>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</si>
  <si>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</si>
  <si>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</si>
  <si>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</si>
  <si>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</si>
  <si>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</si>
  <si>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</si>
  <si>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</si>
  <si>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</si>
  <si>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</si>
  <si>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</si>
  <si>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</si>
  <si>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</si>
  <si>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</si>
  <si>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</si>
  <si>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</si>
  <si>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</si>
  <si>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</si>
  <si>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</si>
  <si>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</si>
  <si>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</si>
  <si>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</si>
  <si>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</si>
  <si>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</si>
  <si>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</si>
  <si>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</si>
  <si>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</si>
  <si>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</si>
  <si>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</si>
  <si>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</si>
  <si>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</si>
  <si>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</si>
  <si>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</si>
  <si>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</si>
  <si>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</si>
  <si>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</si>
  <si>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</si>
  <si>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</si>
  <si>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</si>
  <si>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</si>
  <si>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</si>
  <si>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</si>
  <si>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</si>
  <si>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</si>
  <si>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</si>
  <si>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</si>
  <si>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</si>
  <si>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</si>
  <si>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</si>
  <si>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</si>
  <si>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</si>
  <si>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</si>
  <si>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</si>
  <si>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</si>
  <si>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</si>
  <si>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</si>
  <si>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</si>
  <si>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</si>
  <si>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</si>
  <si>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</si>
  <si>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</si>
  <si>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</si>
  <si>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</si>
  <si>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</si>
  <si>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</si>
  <si>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</si>
  <si>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</si>
  <si>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</si>
  <si>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</si>
  <si>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</si>
  <si>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</si>
  <si>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</si>
  <si>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</si>
  <si>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</si>
  <si>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</si>
  <si>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</si>
  <si>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</si>
  <si>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</si>
  <si>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</si>
  <si>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</si>
  <si>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</si>
  <si>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</si>
  <si>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</si>
  <si>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</si>
  <si>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</si>
  <si>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</si>
  <si>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</si>
  <si>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</si>
  <si>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</si>
  <si>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</si>
  <si>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</si>
  <si>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</si>
  <si>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</si>
  <si>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</si>
  <si>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</si>
  <si>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</si>
  <si>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</si>
  <si>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</si>
  <si>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</si>
  <si>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</si>
  <si>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</si>
  <si>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</si>
  <si>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</si>
  <si>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</si>
  <si>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</si>
  <si>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</si>
  <si>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</si>
  <si>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</si>
  <si>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</si>
  <si>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</si>
  <si>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</si>
  <si>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</si>
  <si>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</si>
  <si>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</si>
  <si>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</si>
  <si>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</si>
  <si>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</si>
  <si>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</si>
  <si>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</si>
  <si>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</si>
  <si>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</si>
  <si>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</si>
  <si>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</si>
  <si>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</si>
  <si>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</si>
  <si>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</si>
  <si>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</si>
  <si>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</si>
  <si>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</si>
  <si>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</si>
  <si>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</si>
  <si>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</si>
  <si>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</si>
  <si>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</si>
  <si>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</si>
  <si>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</si>
  <si>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</si>
  <si>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</si>
  <si>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</si>
  <si>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</si>
  <si>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</si>
  <si>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</si>
  <si>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</si>
  <si>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</si>
  <si>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</si>
  <si>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</si>
  <si>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</si>
  <si>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</si>
  <si>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</si>
  <si>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</si>
  <si>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</si>
  <si>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</si>
  <si>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</si>
  <si>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</si>
  <si>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</si>
  <si>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</si>
  <si>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</si>
  <si>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</si>
  <si>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</si>
  <si>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</si>
  <si>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</si>
  <si>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</si>
  <si>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</si>
  <si>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</si>
  <si>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</si>
  <si>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</si>
  <si>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</si>
  <si>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</si>
  <si>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</si>
  <si>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</si>
  <si>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</si>
  <si>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</si>
  <si>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</si>
  <si>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</si>
  <si>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</si>
  <si>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</si>
  <si>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</si>
  <si>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</si>
  <si>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</si>
  <si>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</si>
  <si>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</si>
  <si>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</si>
  <si>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</si>
  <si>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</si>
  <si>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</si>
  <si>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</si>
  <si>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</si>
  <si>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</si>
  <si>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</si>
  <si>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</si>
  <si>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</si>
  <si>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</si>
  <si>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</si>
  <si>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</si>
  <si>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</si>
  <si>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</si>
  <si>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</si>
  <si>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</si>
  <si>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</si>
  <si>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</si>
  <si>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</si>
  <si>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</si>
  <si>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</si>
  <si>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</si>
  <si>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</si>
  <si>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</si>
  <si>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</si>
  <si>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</si>
  <si>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</si>
  <si>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</si>
  <si>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</si>
  <si>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</si>
  <si>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</si>
  <si>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</si>
  <si>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</si>
  <si>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</si>
  <si>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</si>
  <si>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</si>
  <si>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</si>
  <si>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</si>
  <si>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</si>
  <si>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</si>
  <si>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</si>
  <si>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</si>
  <si>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</si>
  <si>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</si>
  <si>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</si>
  <si>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</si>
  <si>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</si>
  <si>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</si>
  <si>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</si>
  <si>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</si>
  <si>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</si>
  <si>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</si>
  <si>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</si>
  <si>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</si>
  <si>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</si>
  <si>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</si>
  <si>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</si>
  <si>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</si>
  <si>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</si>
  <si>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</si>
  <si>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</si>
  <si>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</si>
  <si>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</si>
  <si>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</si>
  <si>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</si>
  <si>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</si>
  <si>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</si>
  <si>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</si>
  <si>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</si>
  <si>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</si>
  <si>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</si>
  <si>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</si>
  <si>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</si>
  <si>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</si>
  <si>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</si>
  <si>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</si>
  <si>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</si>
  <si>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</si>
  <si>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</si>
  <si>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</si>
  <si>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</si>
  <si>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</si>
  <si>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</si>
  <si>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</si>
  <si>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</si>
  <si>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</si>
  <si>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</si>
  <si>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</si>
  <si>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</si>
  <si>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</si>
  <si>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</si>
  <si>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</si>
  <si>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</si>
  <si>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</si>
  <si>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</si>
  <si>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</si>
  <si>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</si>
  <si>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</si>
  <si>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</si>
  <si>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</si>
  <si>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</si>
  <si>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</si>
  <si>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</si>
  <si>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</si>
  <si>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</si>
  <si>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</si>
  <si>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</si>
  <si>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</si>
  <si>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</si>
  <si>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</si>
  <si>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</si>
  <si>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</si>
  <si>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</si>
  <si>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</si>
  <si>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</si>
  <si>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</si>
  <si>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</si>
  <si>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</si>
  <si>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</si>
  <si>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</si>
  <si>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</si>
  <si>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</si>
  <si>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</si>
  <si>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</si>
  <si>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</si>
  <si>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</si>
  <si>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</si>
  <si>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</si>
  <si>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</si>
  <si>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</si>
  <si>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</si>
  <si>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</si>
  <si>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</si>
  <si>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</si>
  <si>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</si>
  <si>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</si>
  <si>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</si>
  <si>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</si>
  <si>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</si>
  <si>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</si>
  <si>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</si>
  <si>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</si>
  <si>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</si>
  <si>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</si>
  <si>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</si>
  <si>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</si>
  <si>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</si>
  <si>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</si>
  <si>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</si>
  <si>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</si>
  <si>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</si>
  <si>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</si>
  <si>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</si>
  <si>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</si>
  <si>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</si>
  <si>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</si>
  <si>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</si>
  <si>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</si>
  <si>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</si>
  <si>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</si>
  <si>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</si>
  <si>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</si>
  <si>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</si>
  <si>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</si>
  <si>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</si>
  <si>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</si>
  <si>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</si>
  <si>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</si>
  <si>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</si>
  <si>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</si>
  <si>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</si>
  <si>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</si>
  <si>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</si>
  <si>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</si>
  <si>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</si>
  <si>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</si>
  <si>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</si>
  <si>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</si>
  <si>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</si>
  <si>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</si>
  <si>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</si>
  <si>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</si>
  <si>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</si>
  <si>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</si>
  <si>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</si>
  <si>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</si>
  <si>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</si>
  <si>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</si>
  <si>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</si>
  <si>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</si>
  <si>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</si>
  <si>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</si>
  <si>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</si>
  <si>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</si>
  <si>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</si>
  <si>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</si>
  <si>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</si>
  <si>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</si>
  <si>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</si>
  <si>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</si>
  <si>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</si>
  <si>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</si>
  <si>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</si>
  <si>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</si>
  <si>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</si>
  <si>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</si>
  <si>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</si>
  <si>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</si>
  <si>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</si>
  <si>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</si>
  <si>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</si>
  <si>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</si>
  <si>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</si>
  <si>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</si>
  <si>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</si>
  <si>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</si>
  <si>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</si>
  <si>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</si>
  <si>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</si>
  <si>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</si>
  <si>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</si>
  <si>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</si>
  <si>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</si>
  <si>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</si>
  <si>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</si>
  <si>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</si>
  <si>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</si>
  <si>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</si>
  <si>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</si>
  <si>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</si>
  <si>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</si>
  <si>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</si>
  <si>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</si>
  <si>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</si>
  <si>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</si>
  <si>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</si>
  <si>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</si>
  <si>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</si>
  <si>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</si>
  <si>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</si>
  <si>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</si>
  <si>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</si>
  <si>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</si>
  <si>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</si>
  <si>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</si>
  <si>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</si>
  <si>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</si>
  <si>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</si>
  <si>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</si>
  <si>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</si>
  <si>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</si>
  <si>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</si>
  <si>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</si>
  <si>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</si>
  <si>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</si>
  <si>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</si>
  <si>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</si>
  <si>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</si>
  <si>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</si>
  <si>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</si>
  <si>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</si>
  <si>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</si>
  <si>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</si>
  <si>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</si>
  <si>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</si>
  <si>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</si>
  <si>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</si>
  <si>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</si>
  <si>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</si>
  <si>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</si>
  <si>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</si>
  <si>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</si>
  <si>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</si>
  <si>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</si>
  <si>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</si>
  <si>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</si>
  <si>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</si>
  <si>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</si>
  <si>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</si>
  <si>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</si>
  <si>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</si>
  <si>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</si>
  <si>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</si>
  <si>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</si>
  <si>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</si>
  <si>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</si>
  <si>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</si>
  <si>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</si>
  <si>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</si>
  <si>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</si>
  <si>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</si>
  <si>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</si>
  <si>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</si>
  <si>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</si>
  <si>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</si>
  <si>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</si>
  <si>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</si>
  <si>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</si>
  <si>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</si>
  <si>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</si>
  <si>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</si>
  <si>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</si>
  <si>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</si>
  <si>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</si>
  <si>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</si>
  <si>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</si>
  <si>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</si>
  <si>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</si>
  <si>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</si>
  <si>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</si>
  <si>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</si>
  <si>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</si>
  <si>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</si>
  <si>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</si>
  <si>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</si>
  <si>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</si>
  <si>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</si>
  <si>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</si>
  <si>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</si>
  <si>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</si>
  <si>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</si>
  <si>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</si>
  <si>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</si>
  <si>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</si>
  <si>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</si>
  <si>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</si>
  <si>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</si>
  <si>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</si>
  <si>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</si>
  <si>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</si>
  <si>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</si>
  <si>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</si>
  <si>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</si>
  <si>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</si>
  <si>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</si>
  <si>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</si>
  <si>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</si>
  <si>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</si>
  <si>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</si>
  <si>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</si>
  <si>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</si>
  <si>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</si>
  <si>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</si>
  <si>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</si>
  <si>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</si>
  <si>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</si>
  <si>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</si>
  <si>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</si>
  <si>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</si>
  <si>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</si>
  <si>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</si>
  <si>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</si>
  <si>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</si>
  <si>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</si>
  <si>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</si>
  <si>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</si>
  <si>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</si>
  <si>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</si>
  <si>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</si>
  <si>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</si>
  <si>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</si>
  <si>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</si>
  <si>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</si>
  <si>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</si>
  <si>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</si>
  <si>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</si>
  <si>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</si>
  <si>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</si>
  <si>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</si>
  <si>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</si>
  <si>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</si>
  <si>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</si>
  <si>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</si>
  <si>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</si>
  <si>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</si>
  <si>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</si>
  <si>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</si>
  <si>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</si>
  <si>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</si>
  <si>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</si>
  <si>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</si>
  <si>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</si>
  <si>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</si>
  <si>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</si>
  <si>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</si>
  <si>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</si>
  <si>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</si>
  <si>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</si>
  <si>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</si>
  <si>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</si>
  <si>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</si>
  <si>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</si>
  <si>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</si>
  <si>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</si>
  <si>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</si>
  <si>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</si>
  <si>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</si>
  <si>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</si>
  <si>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</si>
  <si>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</si>
  <si>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</si>
  <si>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</si>
  <si>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</si>
  <si>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</si>
  <si>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</si>
  <si>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</si>
  <si>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</si>
  <si>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</si>
  <si>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</si>
  <si>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</si>
  <si>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</si>
  <si>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</si>
  <si>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</si>
  <si>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</si>
  <si>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</si>
  <si>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</si>
  <si>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</si>
  <si>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</si>
  <si>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</si>
  <si>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</si>
  <si>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</si>
  <si>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</si>
  <si>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</si>
  <si>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</si>
  <si>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</si>
  <si>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</si>
  <si>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</si>
  <si>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</si>
  <si>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</si>
  <si>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</si>
  <si>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</si>
  <si>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</si>
  <si>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</si>
  <si>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</si>
  <si>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</si>
  <si>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</si>
  <si>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</si>
  <si>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</si>
  <si>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</si>
  <si>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</si>
  <si>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</si>
  <si>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</si>
  <si>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</si>
  <si>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</si>
  <si>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</si>
  <si>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</si>
  <si>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</si>
  <si>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</si>
  <si>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</si>
  <si>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</si>
  <si>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</si>
  <si>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</si>
  <si>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</si>
  <si>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</si>
  <si>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</si>
  <si>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</si>
  <si>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</si>
  <si>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</si>
  <si>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</si>
  <si>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</si>
  <si>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</si>
  <si>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</si>
  <si>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</si>
  <si>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</si>
  <si>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</si>
  <si>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</si>
  <si>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</si>
  <si>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</si>
  <si>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</si>
  <si>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</si>
  <si>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</si>
  <si>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</si>
  <si>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</si>
  <si>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</si>
  <si>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</si>
  <si>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</si>
  <si>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</si>
  <si>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</si>
  <si>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</si>
  <si>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</si>
  <si>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</si>
  <si>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</si>
  <si>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</si>
  <si>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</si>
  <si>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</si>
  <si>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</si>
  <si>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</si>
  <si>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</si>
  <si>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</si>
  <si>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</si>
  <si>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</si>
  <si>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</si>
  <si>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</si>
  <si>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</si>
  <si>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</si>
  <si>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</si>
  <si>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</si>
  <si>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</si>
  <si>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</si>
  <si>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</si>
  <si>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</si>
  <si>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</si>
  <si>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</si>
  <si>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</si>
  <si>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</si>
  <si>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</si>
  <si>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</si>
  <si>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</si>
  <si>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</si>
  <si>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</si>
  <si>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</si>
  <si>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</si>
  <si>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</si>
  <si>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</si>
  <si>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</si>
  <si>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</si>
  <si>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</si>
  <si>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</si>
  <si>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</si>
  <si>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</si>
  <si>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</si>
  <si>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</si>
  <si>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</si>
  <si>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</si>
  <si>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</si>
  <si>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</si>
  <si>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</si>
  <si>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</si>
  <si>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</si>
  <si>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</si>
  <si>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</si>
  <si>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</si>
  <si>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</si>
  <si>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</si>
  <si>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</si>
  <si>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</si>
  <si>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</si>
  <si>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</si>
  <si>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</si>
  <si>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</si>
  <si>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</si>
  <si>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</si>
  <si>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</si>
  <si>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</si>
  <si>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</si>
  <si>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</si>
  <si>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</si>
  <si>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</si>
  <si>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</si>
  <si>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</si>
  <si>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</si>
  <si>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</si>
  <si>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</si>
  <si>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</si>
  <si>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</si>
  <si>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</si>
  <si>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</si>
  <si>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</si>
  <si>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</si>
  <si>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</si>
  <si>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</si>
  <si>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</si>
  <si>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</si>
  <si>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</si>
  <si>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</si>
  <si>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</si>
  <si>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</si>
  <si>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</si>
  <si>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</si>
  <si>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</si>
  <si>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</si>
  <si>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</si>
  <si>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</si>
  <si>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</si>
  <si>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</si>
  <si>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</si>
  <si>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</si>
  <si>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</si>
  <si>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</si>
  <si>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</si>
  <si>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</si>
  <si>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</si>
  <si>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80 mins</t>
  </si>
  <si>
    <t>PCM-20251122-00000121</t>
  </si>
  <si>
    <t>PCM-20251122-00000277</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</si>
  <si>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</si>
  <si>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</si>
  <si>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</si>
  <si>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</si>
  <si>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</si>
  <si>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</si>
  <si>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</si>
  <si>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</si>
  <si>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</si>
  <si>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</si>
  <si>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</si>
  <si>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</si>
  <si>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</si>
  <si>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</si>
  <si>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</si>
  <si>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</si>
  <si>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</si>
  <si>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PCM-20251122-00000213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</si>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</sst>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320.33607824073988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45983.284504166666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45983.284504166666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45983.284504166666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45983.284504166666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45983.284504166666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45983.284504166666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45983.284504166666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45983.284504166666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45983.284504166666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45983.284504166666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45983.284504166666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45983.284504166666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45983.284504166666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45983.284504166666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45983.284504166666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45983.284504166666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45983.284504166666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45983.284504166666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45983.284504166666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45983.284504166666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45983.284504166666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45983.284504166666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45983.284504166666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45983.284504166666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45983.284504166666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45983.284504166666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45983.284504166666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45983.284504166666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45983.284504166666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45983.284504166666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45983.284504166666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45983.284504166666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45983.284504166666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45983.284504166666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45983.284504166666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45983.284504166666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45983.284504166666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45983.284504166666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45983.284504166666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45983.284504166666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45983.284504166666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45983.284504166666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45983.284504166666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45983.284504166666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45983.284504166666</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45983.284504166666</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158.28466620370455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45983.284504166666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45983.284504166666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45983.284504166666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45983.284504166666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45983.284504166666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45983.284504166666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45983.284504166666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45983.284504166666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45983.284504166666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45983.284504166666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45983.284504166666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45983.284504166666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45983.284504166666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45983.284504166666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45983.284504166666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45983.284504166666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45983.284504166666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45983.284504166666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45983.284504166666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45983.284504166666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45983.284504166666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45983.284504166666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45983.284504166666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45983.284504166666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45983.284504166666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45983.284504166666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45983.284504166666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45983.284504166666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45983.284504166666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45983.284504166666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45983.284504166666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45983.284504166666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45983.284504166666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45983.284504166666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45983.284504166666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45983.284504166666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45983.284504166666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45983.284504166666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45983.284504166666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45983.284504166666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45983.284504166666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45983.284504166666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45983.284504166666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45983.284504166666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45983.284504166666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45983.284504166666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45983.284504166666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45983.284504166666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45983.284504166666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45983.284504166666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45983.284504166666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45983.284504166666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45983.284504166666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45983.284504166666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45983.284504166666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45983.284504166666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45983.284504166666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45983.284504166666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45983.284504166666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45983.284504166666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45983.284504166666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45983.284504166666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45983.284504166666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45983.284504166666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45983.284504166666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45983.284504166666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45983.284504166666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45983.284504166666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45983.284504166666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45983.284504166666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45983.284504166666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45983.284504166666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45983.284504166666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45983.284504166666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45983.284504166666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45983.284504166666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45983.284504166666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45983.284504166666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45983.284504166666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45983.284504166666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45983.284504166666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45983.284504166666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45983.284504166666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45983.284504166666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45983.284504166666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45983.284504166666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45983.284504166666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45983.284504166666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45983.284504166666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45983.284504166666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45983.284504166666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45983.284504166666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45983.284504166666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45983.284504166666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45983.284504166666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45983.284504166666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45983.284504166666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45983.284504166666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45983.284504166666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45983.284504166666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45983.284504166666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45983.284504166666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45983.284504166666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45983.284504166666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45983.284504166666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45983.284504166666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45983.284504166666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45983.284504166666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45983.284504166666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45983.284504166666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45983.284504166666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45983.284504166666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45983.284504166666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45983.284504166666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45983.284504166666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45983.284504166666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45983.284504166666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45983.284504166666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45983.284504166666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45983.284504166666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45983.284504166666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45983.284504166666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45983.284504166666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45983.284504166666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45983.284504166666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45983.284504166666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45983.284504166666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45983.284504166666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45983.284504166666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45983.284504166666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45983.284504166666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45983.284504166666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45983.284504166666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45983.284504166666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45983.284504166666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45983.284504166666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45983.284504166666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45983.284504166666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45983.284504166666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45983.284504166666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45983.284504166666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45983.284504166666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45983.284504166666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45983.284504166666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45983.284504166666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45983.284504166666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45983.284504166666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45983.284504166666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45983.284504166666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45983.284504166666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45983.284504166666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45983.284504166666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45983.284504166666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45983.284504166666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45983.284504166666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45983.284504166666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45983.284504166666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45983.284504166666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45983.284504166666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45983.284504166666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45983.284504166666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45983.284504166666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45983.284504166666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45983.284504166666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45983.284504166666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45983.284504166666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45983.284504166666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45983.284504166666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45983.284504166666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45983.284504166666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45983.284504166666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45983.284504166666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45983.284504166666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45983.284504166666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45983.284504166666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45983.284504166666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45983.284504166666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45983.284504166666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45983.284504166666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45983.284504166666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45983.284504166666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45983.284504166666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45983.284504166666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45983.284504166666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45983.284504166666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45983.284504166666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45983.284504166666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45983.284504166666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45983.284504166666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45983.284504166666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45983.284504166666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45983.284504166666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45983.284504166666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45983.284504166666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45983.284504166666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45983.284504166666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45983.284504166666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45983.284504166666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45983.284504166666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45983.284504166666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45983.284504166666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45983.284504166666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45983.284504166666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45983.284504166666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45983.284504166666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45983.284504166666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45983.284504166666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45983.284504166666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45983.284504166666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45983.284504166666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45983.284504166666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45983.284504166666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45983.284504166666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45983.284504166666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45983.284504166666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45983.284504166666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45983.284504166666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45983.284504166666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45983.284504166666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45983.284504166666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45983.284504166666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45983.284504166666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45983.284504166666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45983.284504166666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45983.284504166666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45983.284504166666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45983.284504166666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45983.284504166666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45983.284504166666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45983.284504166666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45983.284504166666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45983.284504166666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45983.284504166666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45983.284504166666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45983.284504166666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45983.284504166666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45983.284504166666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45983.284504166666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45983.284504166666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45983.284504166666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45983.284504166666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45983.284504166666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45983.284504166666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45983.284504166666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45983.284504166666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45983.284504166666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45983.284504166666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45983.284504166666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45983.284504166666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45983.284504166666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45983.284504166666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45983.284504166666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45983.284504166666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45983.284504166666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45983.284504166666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45983.284504166666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45983.284504166666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45983.284504166666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45983.284504166666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45983.284504166666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45983.284504166666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45983.284504166666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45983.284504166666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45983.284504166666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45983.284504166666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45983.284504166666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45983.284504166666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45983.284504166666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45983.284504166666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45983.284504166666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45983.284504166666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45983.284504166666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45983.284504166666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45983.284504166666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45983.284504166666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45983.284504166666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45983.284504166666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45983.284504166666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45983.284504166666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45983.284504166666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45983.284504166666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45983.284504166666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45983.284504166666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45983.284504166666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45983.284504166666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45983.284504166666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45983.284504166666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45983.284504166666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45983.284504166666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45983.284504166666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45983.284504166666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45983.284504166666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45983.284504166666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45983.284504166666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45983.284504166666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45983.284504166666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45983.284504166666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45983.284504166666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45983.284504166666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45983.284504166666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45983.284504166666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45983.284504166666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45983.284504166666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45983.284504166666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45983.284504166666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45983.284504166666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45983.284504166666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45983.284504166666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45983.284504166666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45983.284504166666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45983.284504166666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45983.284504166666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45983.284504166666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45983.284504166666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45983.284504166666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45983.284504166666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45983.284504166666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45983.284504166666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45983.284504166666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45983.284504166666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45983.284504166666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45983.284504166666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45983.284504166666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45983.284504166666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45983.284504166666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45983.284504166666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45983.284504166666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45983.284504166666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45983.284504166666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45983.284504166666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45983.284504166666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45983.284504166666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45983.284504166666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45983.284504166666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45983.284504166666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45983.284504166666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45983.284504166666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45983.284504166666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45983.284504166666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45983.284504166666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45983.284504166666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45983.284504166666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45983.284504166666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45983.284504166666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45983.284504166666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45983.284504166666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45983.284504166666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45983.284504166666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45983.284504166666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45983.284504166666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45983.284504166666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45983.284504166666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45983.284504166666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45983.284504166666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45983.284504166666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45983.284504166666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45983.284504166666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45983.284504166666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45983.284504166666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45983.284504166666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45983.284504166666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45983.284504166666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45983.284504166666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45983.284504166666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45983.284504166666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45983.284504166666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45983.284504166666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45983.284504166666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45983.284504166666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45983.284504166666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45983.284504166666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45983.284504166666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45983.284504166666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45983.284504166666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45983.284504166666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45983.284504166666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45983.284504166666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45983.284504166666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45983.284504166666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45983.284504166666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45983.284504166666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45983.284504166666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45983.284504166666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45983.284504166666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45983.284504166666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45983.284504166666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45983.284504166666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45983.284504166666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45983.284504166666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45983.284504166666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45983.284504166666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45983.284504166666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45983.284504166666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45983.284504166666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45983.284504166666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45983.284504166666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45983.284504166666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45983.284504166666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45983.284504166666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45983.284504166666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45983.284504166666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45983.284504166666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45983.284504166666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45983.284504166666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45983.284504166666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45983.284504166666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45983.284504166666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45983.284504166666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45983.284504166666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45983.284504166666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45983.284504166666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45983.284504166666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45983.284504166666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45983.284504166666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45983.284504166666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45983.284504166666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45983.284504166666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45983.284504166666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45983.284504166666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45983.284504166666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45983.284504166666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45983.284504166666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45983.284504166666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45983.284504166666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45983.284504166666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45983.284504166666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45983.284504166666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45983.284504166666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45983.284504166666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45983.284504166666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45983.284504166666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45983.284504166666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45983.284504166666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45983.284504166666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45983.284504166666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45983.284504166666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45983.284504166666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45983.284504166666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45983.284504166666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45983.284504166666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45983.284504166666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45983.284504166666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45983.284504166666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45983.284504166666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45983.284504166666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45983.284504166666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45983.284504166666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45983.284504166666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45983.284504166666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45983.284504166666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45983.284504166666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45983.284504166666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45983.284504166666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45983.284504166666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45983.284504166666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45983.284504166666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45983.284504166666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45983.284504166666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45983.284504166666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45983.284504166666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45983.284504166666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45983.284504166666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45983.284504166666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45983.284504166666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45983.284504166666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45983.284504166666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45983.284504166666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45983.284504166666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45983.284504166666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45983.284504166666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45983.284504166666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45983.284504166666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45983.284504166666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45983.284504166666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45983.284504166666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45983.284504166666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45983.284504166666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45983.284504166666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45983.284504166666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45983.284504166666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45983.284504166666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45983.284504166666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45983.284504166666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45983.284504166666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45983.284504166666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45983.284504166666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45983.284504166666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45983.284504166666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45983.284504166666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45983.284504166666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45983.284504166666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45983.284504166666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45983.284504166666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45983.284504166666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45983.284504166666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45983.284504166666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45983.284504166666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45983.284504166666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45983.284504166666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45983.284504166666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45983.284504166666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45983.284504166666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45983.284504166666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45983.284504166666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45983.284504166666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45983.284504166666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45983.284504166666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45983.284504166666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45983.284504166666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45983.284504166666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45983.284504166666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45983.284504166666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45983.284504166666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45983.284504166666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45983.284504166666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45983.284504166666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45983.284504166666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45983.284504166666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45983.284504166666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45983.284504166666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45983.284504166666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45983.284504166666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45983.284504166666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45983.284504166666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45983.284504166666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45983.284504166666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45983.284504166666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45983.284504166666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45983.284504166666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45983.284504166666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45983.284504166666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45983.284504166666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45983.284504166666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45983.284504166666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45983.284504166666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45983.284504166666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45983.284504166666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45983.284504166666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45983.284504166666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45983.284504166666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45983.284504166666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45983.284504166666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45983.284504166666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45983.284504166666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45983.284504166666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45983.284504166666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45983.284504166666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45983.284504166666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45983.284504166666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45983.284504166666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45983.284504166666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45983.284504166666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45983.284504166666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45983.284504166666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45983.284504166666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45983.284504166666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45983.284504166666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45983.284504166666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45983.284504166666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45983.284504166666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45983.284504166666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45983.284504166666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45983.284504166666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45983.284504166666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45983.284504166666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45983.284504166666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45983.284504166666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45983.284504166666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45983.284504166666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45983.284504166666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45983.284504166666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45983.284504166666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45983.284504166666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45983.284504166666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45983.284504166666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45983.284504166666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45983.284504166666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45983.284504166666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45983.284504166666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45983.284504166666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45983.284504166666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45983.284504166666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45983.284504166666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45983.284504166666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45983.284504166666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45983.284504166666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45983.284504166666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45983.284504166666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45983.284504166666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45983.284504166666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45983.284504166666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45983.284504166666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45983.284504166666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45983.284504166666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45983.284504166666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45983.284504166666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45983.284504166666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45983.284504166666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45983.284504166666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45983.284504166666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45983.284504166666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45983.284504166666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45983.284504166666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45983.284504166666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45983.284504166666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45983.284504166666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45983.284504166666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45983.284504166666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45983.284504166666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45983.284504166666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45983.284504166666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45983.284504166666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45983.284504166666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45983.284504166666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45983.284504166666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45983.284504166666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45983.284504166666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45983.284504166666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45983.284504166666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45983.284504166666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45983.284504166666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45983.284504166666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45983.284504166666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45983.284504166666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45983.284504166666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45983.284504166666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45983.284504166666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45983.284504166666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45983.284504166666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45983.284504166666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45983.284504166666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45983.284504166666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45983.284504166666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45983.284504166666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45983.284504166666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45983.284504166666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45983.284504166666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45983.284504166666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45983.284504166666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45983.284504166666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45983.284504166666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45983.284504166666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45983.284504166666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45983.284504166666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45983.284504166666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45983.284504166666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45983.284504166666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45983.284504166666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45983.284504166666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45983.284504166666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45983.284504166666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45983.284504166666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45983.284504166666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45983.284504166666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45983.284504166666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45983.284504166666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45983.284504166666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45983.284504166666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45983.284504166666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45983.284504166666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45983.284504166666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45983.284504166666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45983.284504166666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45983.284504166666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45983.284504166666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45983.284504166666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45983.284504166666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45983.284504166666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45983.284504166666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45983.284504166666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45983.284504166666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45983.284504166666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45983.284504166666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45983.284504166666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45983.284504166666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45983.284504166666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45983.284504166666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45983.284504166666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45983.284504166666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45983.284504166666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45983.284504166666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45983.284504166666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45983.284504166666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45983.284504166666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45983.284504166666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45983.284504166666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45983.284504166666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45983.284504166666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45983.284504166666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45983.284504166666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45983.284504166666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45983.284504166666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45983.284504166666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45983.284504166666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45983.284504166666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45983.284504166666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45983.284504166666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45983.284504166666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45983.284504166666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45983.284504166666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45983.284504166666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45983.284504166666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45983.284504166666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45983.284504166666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45983.284504166666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45983.284504166666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45983.284504166666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45983.284504166666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45983.284504166666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45983.284504166666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45983.284504166666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45983.284504166666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45983.284504166666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45983.284504166666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45983.284504166666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45983.284504166666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45983.284504166666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45983.284504166666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45983.284504166666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45983.284504166666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45983.284504166666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45983.284504166666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45983.284504166666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45983.284504166666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45983.284504166666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45983.284504166666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45983.284504166666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45983.284504166666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45983.284504166666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45983.284504166666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45983.284504166666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45983.284504166666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45983.284504166666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45983.284504166666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45983.284504166666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45983.284504166666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45983.284504166666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45983.284504166666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45983.284504166666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45983.284504166666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45983.284504166666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45983.284504166666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45983.284504166666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45983.284504166666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45983.284504166666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45983.284504166666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45983.284504166666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45983.284504166666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45983.284504166666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45983.284504166666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45983.284504166666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45983.284504166666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45983.284504166666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45983.284504166666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45983.284504166666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45983.284504166666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45983.284504166666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45983.284504166666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45983.284504166666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45983.284504166666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45983.284504166666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45983.284504166666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45983.284504166666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45983.284504166666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45983.284504166666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45983.284504166666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45983.284504166666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45983.284504166666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45983.284504166666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45983.284504166666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45983.284504166666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45983.284504166666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45983.284504166666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45983.284504166666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45983.284504166666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45983.284504166666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45983.284504166666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45983.284504166666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45983.284504166666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45983.284504166666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45983.284504166666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45983.284504166666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45983.284504166666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45983.284504166666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45983.284504166666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45983.284504166666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45983.284504166666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45983.284504166666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45983.284504166666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45983.284504166666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45983.284504166666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45983.284504166666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45983.284504166666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45983.284504166666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45983.284504166666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45983.284504166666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45983.284504166666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45983.284504166666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45983.284504166666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45983.284504166666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45983.284504166666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45983.284504166666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45983.284504166666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45983.284504166666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45983.284504166666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45983.284504166666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45983.284504166666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45983.284504166666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45983.284504166666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45983.284504166666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45983.284504166666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45983.284504166666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45983.284504166666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45983.284504166666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45983.284504166666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45983.284504166666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45983.284504166666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45983.284504166666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45983.284504166666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45983.284504166666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45983.284504166666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45983.284504166666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45983.284504166666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45983.284504166666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45983.284504166666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45983.284504166666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45983.284504166666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45983.284504166666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45983.284504166666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45983.284504166666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45983.284504166666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45983.284504166666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45983.284504166666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45983.284504166666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45983.284504166666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45983.284504166666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45983.284504166666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45983.284504166666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45983.284504166666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45983.284504166666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45983.284504166666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45983.284504166666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45983.284504166666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45983.284504166666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45983.284504166666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45983.284504166666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45983.284504166666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45983.284504166666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45983.284504166666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45983.284504166666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45983.284504166666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45983.284504166666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45983.284504166666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45983.284504166666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45983.284504166666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45983.284504166666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45983.284504166666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45983.284504166666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45983.284504166666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45983.284504166666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45983.284504166666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45983.284504166666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45983.284504166666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45983.284504166666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45983.284504166666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45983.284504166666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45983.284504166666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45983.284504166666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45983.284504166666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45983.284504166666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45983.284504166666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45983.284504166666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45983.284504166666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45983.284504166666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45983.284504166666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45983.284504166666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45983.284504166666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45983.284504166666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45983.284504166666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45983.284504166666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45983.284504166666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45983.284504166666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45983.284504166666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45983.284504166666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45983.284504166666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45983.284504166666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45983.284504166666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45983.284504166666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45983.284504166666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45983.284504166666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45983.284504166666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45983.284504166666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45983.284504166666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45983.284504166666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45983.284504166666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45983.284504166666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45983.284504166666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45983.284504166666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45983.284504166666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45983.284504166666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45983.284504166666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45983.284504166666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45983.284504166666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45983.284504166666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45983.284504166666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45983.284504166666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45983.284504166666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45983.284504166666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45983.284504166666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45983.284504166666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45983.284504166666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45983.284504166666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45983.284504166666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45983.284504166666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45983.284504166666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45983.284504166666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45983.284504166666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45983.284504166666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45983.284504166666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45983.284504166666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45983.284504166666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45983.284504166666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45983.284504166666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45983.284504166666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45983.284504166666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45983.284504166666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45983.284504166666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45983.284504166666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45983.284504166666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45983.284504166666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45983.284504166666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45983.284504166666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45983.284504166666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45983.284504166666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45983.284504166666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45983.284504166666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45983.284504166666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45983.284504166666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45983.284504166666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45983.284504166666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45983.284504166666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45983.284504166666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45983.284504166666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45983.284504166666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45983.284504166666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45983.284504166666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45983.284504166666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45983.284504166666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45983.284504166666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45983.284504166666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45983.284504166666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45983.284504166666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45983.284504166666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45983.284504166666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45983.284504166666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45983.284504166666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45983.284504166666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45983.284504166666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45983.284504166666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45983.284504166666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45983.284504166666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45983.284504166666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45983.284504166666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45983.284504166666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45983.284504166666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45983.284504166666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45983.284504166666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45983.284504166666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45983.284504166666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45983.284504166666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45983.284504166666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45983.284504166666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45983.284504166666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45983.284504166666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45983.284504166666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45983.284504166666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45983.284504166666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45983.284504166666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45983.284504166666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45983.284504166666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45983.284504166666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45983.284504166666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45983.284504166666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45983.284504166666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45983.284504166666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45983.284504166666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45983.284504166666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45983.284504166666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45983.284504166666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45983.284504166666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45983.284504166666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45983.284504166666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45983.284504166666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45983.284504166666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45983.284504166666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45983.284504166666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45983.284504166666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45983.284504166666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45983.284504166666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45983.284504166666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45983.284504166666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45983.284504166666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45983.284504166666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45983.284504166666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45983.284504166666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45983.284504166666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45983.284504166666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45983.284504166666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45983.284504166666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45983.284504166666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45983.284504166666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45983.284504166666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45983.284504166666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45983.284504166666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45983.284504166666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45983.284504166666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45983.284504166666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45983.284504166666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45983.284504166666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45983.284504166666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45983.284504166666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45983.284504166666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45983.284504166666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45983.284504166666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45983.284504166666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45983.284504166666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45983.284504166666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45983.284504166666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45983.284504166666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45983.284504166666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45983.284504166666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45983.284504166666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45983.284504166666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45983.284504166666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45983.284504166666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45983.284504166666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45983.284504166666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45983.284504166666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45983.284504166666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45983.284504166666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45983.284504166666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45983.284504166666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45983.284504166666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45983.284504166666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45983.284504166666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45983.284504166666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45983.284504166666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45983.284504166666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45983.284504166666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45983.284504166666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45983.284504166666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45983.284504166666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45983.284504166666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45983.284504166666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45983.284504166666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45983.284504166666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45983.284504166666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45983.284504166666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45983.284504166666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45983.284504166666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45983.284504166666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45983.284504166666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45983.284504166666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45983.284504166666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45983.284504166666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45983.284504166666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45983.284504166666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45983.284504166666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45983.284504166666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45983.284504166666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45983.284504166666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45983.284504166666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45983.284504166666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45983.284504166666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45983.284504166666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45983.284504166666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45983.284504166666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45983.284504166666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45983.284504166666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45983.284504166666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45983.284504166666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45983.284504166666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45983.284504166666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45983.284504166666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45983.284504166666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45983.284504166666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45983.284504166666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45983.284504166666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45983.284504166666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45983.284504166666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45983.284504166666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45983.284504166666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45983.284504166666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45983.284504166666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45983.284504166666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45983.284504166666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45983.284504166666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45983.284504166666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45983.284504166666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45983.284504166666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45983.284504166666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45983.284504166666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45983.284504166666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45983.284504166666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45983.284504166666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45983.284504166666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45983.284504166666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45983.284504166666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45983.284504166666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45983.284504166666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45983.284504166666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45983.284504166666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45983.284504166666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45983.284504166666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45983.284504166666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45983.284504166666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45983.284504166666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45983.284504166666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45983.284504166666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45983.284504166666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45983.284504166666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45983.284504166666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45983.284504166666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45983.284504166666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45983.284504166666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45983.284504166666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45983.284504166666</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279.80378657406982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0.3004763888893649</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0.16397175925521879</v>
      </c>
      <c r="H4" s="95">
        <v>45983.076435185183</v>
      </c>
      <c r="I4" s="113" t="str">
        <f>IFERROR(VLOOKUP(D4,DB!A:F,6,0),"")</f>
        <v>Generator-SG</v>
      </c>
      <c r="J4" s="113" t="str">
        <f>IFERROR(VLOOKUP(D4,DB!A:G,7,0),"")</f>
        <v>Dead</v>
      </c>
      <c r="K4" s="97" t="s">
        <v>39108</v>
      </c>
      <c r="L4" s="91" t="str">
        <f>IFERROR(VLOOKUP(D4,DB!A:I,9,0),"")</f>
        <v>Latis</v>
      </c>
    </row>
    <row r="5" spans="1:16" ht="15" customHeight="1">
      <c r="A5" s="113" t="s">
        <v>39110</v>
      </c>
      <c r="B5" s="113" t="str">
        <f>IFERROR(VLOOKUP(D5,DB!A:K,11,0),"")</f>
        <v>R4</v>
      </c>
      <c r="C5" s="93">
        <v>1</v>
      </c>
      <c r="D5" s="91" t="s">
        <v>35171</v>
      </c>
      <c r="E5" s="94" t="s">
        <v>39021</v>
      </c>
      <c r="F5" s="95">
        <v>45983.262025462966</v>
      </c>
      <c r="G5" s="96">
        <f t="shared" ca="1" si="0"/>
        <v>2.2478703700471669E-2</v>
      </c>
      <c r="H5" s="95"/>
      <c r="I5" s="113" t="str">
        <f>IFERROR(VLOOKUP(D5,DB!A:F,6,0),"")</f>
        <v>Generator-SG</v>
      </c>
      <c r="J5" s="113" t="str">
        <f>IFERROR(VLOOKUP(D5,DB!A:G,7,0),"")</f>
        <v>Dead</v>
      </c>
      <c r="K5" s="97" t="s">
        <v>39111</v>
      </c>
      <c r="L5" s="91" t="str">
        <f>IFERROR(VLOOKUP(D5,DB!A:I,9,0),"")</f>
        <v>Latis</v>
      </c>
    </row>
    <row r="6" spans="1:16" ht="15" customHeight="1">
      <c r="A6" s="113"/>
      <c r="B6" s="113" t="str">
        <f>IFERROR(VLOOKUP(D6,DB!A:K,11,0),"")</f>
        <v/>
      </c>
      <c r="C6" s="93"/>
      <c r="D6" s="91"/>
      <c r="E6" s="94"/>
      <c r="F6" s="95"/>
      <c r="G6" s="96">
        <f t="shared" ca="1" si="0"/>
        <v>45983.284504166666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45983.284504166666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45983.284504166666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45983.284504166666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45983.284504166666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45983.284504166666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45983.284504166666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45983.284504166666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45983.284504166666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45983.284504166666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45983.284504166666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45983.284504166666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45983.284504166666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45983.284504166666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45983.284504166666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45983.284504166666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45983.284504166666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45983.284504166666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45983.284504166666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45983.284504166666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45983.284504166666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45983.284504166666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45983.284504166666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45983.284504166666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45983.284504166666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45983.284504166666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45983.284504166666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45983.284504166666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45983.284504166666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45983.284504166666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45983.284504166666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45983.284504166666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45983.284504166666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45983.284504166666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45983.284504166666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45983.284504166666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45983.284504166666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45983.284504166666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45983.284504166666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45983.284504166666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45983.284504166666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45983.284504166666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45983.284504166666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45983.284504166666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45983.284504166666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45983.284504166666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45983.284504166666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45983.284504166666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45983.284504166666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45983.284504166666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45983.284504166666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45983.284504166666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45983.284504166666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45983.284504166666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45983.284504166666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45983.284504166666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45983.284504166666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45983.284504166666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45983.284504166666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45983.284504166666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45983.284504166666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45983.284504166666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45983.284504166666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45983.284504166666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45983.284504166666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45983.284504166666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45983.284504166666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45983.284504166666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45983.284504166666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45983.284504166666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45983.284504166666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45983.284504166666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45983.284504166666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45983.284504166666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45983.284504166666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45983.284504166666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45983.284504166666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45983.284504166666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45983.284504166666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45983.284504166666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45983.284504166666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45983.284504166666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45983.284504166666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45983.284504166666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45983.284504166666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45983.284504166666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45983.284504166666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45983.284504166666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45983.284504166666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45983.284504166666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45983.284504166666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45983.284504166666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45983.284504166666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45983.284504166666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45983.284504166666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45983.284504166666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45983.284504166666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45983.284504166666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45983.284504166666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45983.284504166666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45983.284504166666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45983.284504166666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45983.284504166666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45983.284504166666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45983.284504166666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45983.284504166666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45983.284504166666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45983.284504166666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45983.284504166666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45983.284504166666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45983.284504166666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45983.284504166666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45983.284504166666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45983.284504166666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45983.284504166666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45983.284504166666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45983.284504166666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45983.284504166666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45983.284504166666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45983.284504166666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45983.284504166666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45983.284504166666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45983.284504166666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45983.284504166666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45983.284504166666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45983.284504166666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45983.284504166666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45983.284504166666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45983.284504166666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45983.284504166666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45983.284504166666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45983.284504166666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45983.284504166666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45983.284504166666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45983.284504166666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45983.284504166666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45983.284504166666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45983.284504166666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45983.284504166666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45983.284504166666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45983.284504166666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45983.284504166666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45983.284504166666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45983.284504166666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45983.284504166666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45983.284504166666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45983.284504166666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45983.284504166666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45983.284504166666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45983.284504166666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45983.284504166666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45983.284504166666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45983.284504166666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45983.284504166666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45983.284504166666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45983.284504166666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45983.284504166666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45983.284504166666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45983.284504166666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45983.284504166666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45983.284504166666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45983.284504166666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45983.284504166666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45983.284504166666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45983.284504166666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45983.284504166666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45983.284504166666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45983.284504166666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45983.284504166666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45983.284504166666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45983.284504166666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45983.284504166666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45983.284504166666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45983.284504166666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45983.284504166666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45983.284504166666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45983.284504166666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45983.284504166666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45983.284504166666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45983.284504166666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45983.284504166666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45983.284504166666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45983.284504166666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45983.284504166666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45983.284504166666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45983.284504166666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45983.284504166666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45983.284504166666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45983.284504166666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45983.284504166666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45983.284504166666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45983.284504166666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45983.284504166666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45983.284504166666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45983.284504166666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45983.284504166666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45983.284504166666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45983.284504166666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45983.284504166666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45983.284504166666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45983.284504166666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45983.284504166666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45983.284504166666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45983.284504166666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45983.284504166666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45983.284504166666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45983.284504166666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45983.284504166666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45983.284504166666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45983.284504166666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45983.284504166666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45983.284504166666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45983.284504166666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45983.284504166666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45983.284504166666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45983.284504166666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45983.284504166666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45983.284504166666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45983.284504166666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45983.284504166666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45983.284504166666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45983.284504166666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45983.284504166666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45983.284504166666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45983.284504166666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45983.284504166666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45983.284504166666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45983.284504166666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45983.284504166666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45983.284504166666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45983.284504166666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45983.284504166666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45983.284504166666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45983.284504166666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45983.284504166666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45983.284504166666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45983.284504166666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45983.284504166666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45983.284504166666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45983.284504166666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45983.284504166666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45983.284504166666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45983.284504166666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45983.284504166666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45983.284504166666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45983.284504166666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45983.284504166666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45983.284504166666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45983.284504166666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45983.284504166666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45983.284504166666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45983.284504166666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45983.284504166666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45983.284504166666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45983.284504166666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45983.284504166666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45983.284504166666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45983.284504166666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45983.284504166666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45983.284504166666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45983.284504166666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45983.284504166666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45983.284504166666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45983.284504166666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45983.284504166666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45983.284504166666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45983.284504166666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45983.284504166666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45983.284504166666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45983.284504166666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45983.284504166666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45983.284504166666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45983.284504166666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45983.284504166666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45983.284504166666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45983.284504166666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45983.284504166666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45983.284504166666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45983.284504166666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45983.284504166666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45983.284504166666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45983.284504166666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45983.284504166666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45983.284504166666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45983.284504166666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45983.284504166666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45983.284504166666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45983.284504166666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45983.284504166666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45983.284504166666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45983.284504166666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45983.284504166666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45983.284504166666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45983.284504166666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45983.284504166666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45983.284504166666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45983.284504166666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45983.284504166666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45983.284504166666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45983.284504166666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45983.284504166666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45983.284504166666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45983.284504166666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45983.284504166666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45983.284504166666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45983.284504166666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45983.284504166666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45983.284504166666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45983.284504166666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45983.284504166666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45983.284504166666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45983.284504166666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45983.284504166666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45983.284504166666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45983.284504166666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45983.284504166666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45983.284504166666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45983.284504166666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45983.284504166666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45983.284504166666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45983.284504166666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45983.284504166666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45983.284504166666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45983.284504166666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45983.284504166666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45983.284504166666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45983.284504166666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45983.284504166666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45983.284504166666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45983.284504166666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45983.284504166666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45983.284504166666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45983.284504166666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45983.284504166666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45983.284504166666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45983.284504166666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45983.284504166666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45983.284504166666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45983.284504166666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45983.284504166666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45983.284504166666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45983.284504166666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45983.284504166666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45983.284504166666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45983.284504166666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45983.284504166666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45983.284504166666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45983.284504166666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45983.284504166666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45983.284504166666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45983.284504166666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45983.284504166666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45983.284504166666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45983.284504166666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45983.284504166666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45983.284504166666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45983.284504166666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45983.284504166666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45983.284504166666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45983.284504166666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45983.284504166666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45983.284504166666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45983.284504166666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45983.284504166666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45983.284504166666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45983.284504166666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45983.284504166666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45983.284504166666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45983.284504166666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45983.284504166666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45983.284504166666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45983.284504166666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45983.284504166666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45983.284504166666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45983.284504166666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45983.284504166666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45983.284504166666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45983.284504166666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45983.284504166666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45983.284504166666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45983.284504166666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45983.284504166666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45983.284504166666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45983.284504166666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45983.284504166666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45983.284504166666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45983.284504166666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45983.284504166666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45983.284504166666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45983.284504166666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45983.284504166666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45983.284504166666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45983.284504166666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45983.284504166666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45983.284504166666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45983.284504166666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45983.284504166666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45983.284504166666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45983.284504166666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45983.284504166666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45983.284504166666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45983.284504166666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45983.284504166666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45983.284504166666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45983.284504166666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45983.284504166666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45983.284504166666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45983.284504166666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45983.284504166666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45983.284504166666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45983.284504166666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45983.284504166666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45983.284504166666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45983.284504166666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45983.284504166666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45983.284504166666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45983.284504166666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45983.284504166666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45983.284504166666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45983.284504166666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45983.284504166666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45983.284504166666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45983.284504166666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45983.284504166666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45983.284504166666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45983.284504166666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45983.284504166666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45983.284504166666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45983.284504166666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45983.284504166666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45983.284504166666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45983.284504166666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45983.284504166666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45983.284504166666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45983.284504166666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45983.284504166666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45983.284504166666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45983.284504166666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45983.284504166666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45983.284504166666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45983.284504166666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45983.284504166666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45983.284504166666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45983.284504166666</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91.4524439814777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57.095626851849374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34.623393055553606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5.7697009259281913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1.9112055555524421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0.51595092592469882</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0.42048796296148794</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35462</v>
      </c>
      <c r="E9" s="109" t="s">
        <v>39100</v>
      </c>
      <c r="F9" s="128">
        <v>45983.248078703706</v>
      </c>
      <c r="G9" s="111">
        <f ca="1">IFERROR(NOW()-F9,"")</f>
        <v>3.6425462960323785E-2</v>
      </c>
      <c r="H9" s="128">
        <v>45983.228483796294</v>
      </c>
      <c r="I9" s="109" t="str">
        <f>IFERROR(VLOOKUP(D9,DB!A:F,6,0),"")</f>
        <v>SCECO</v>
      </c>
      <c r="J9" s="109" t="str">
        <f>IFERROR(VLOOKUP(D9,DB!A:G,7,0),"")</f>
        <v>Dead</v>
      </c>
      <c r="K9" s="109" t="s">
        <v>39127</v>
      </c>
      <c r="L9" s="109" t="str">
        <f>IFERROR(VLOOKUP(D9,DB!A:I,9,0),"")</f>
        <v>Latis</v>
      </c>
    </row>
    <row r="10" spans="1:13">
      <c r="A10" s="109"/>
      <c r="B10" s="109" t="str">
        <f>IFERROR(VLOOKUP(D10,DB!A:K,11,0),"")</f>
        <v/>
      </c>
      <c r="C10" s="109"/>
      <c r="D10" s="109"/>
      <c r="E10" s="109"/>
      <c r="F10" s="109"/>
      <c r="G10" s="111">
        <f ca="1">IFERROR(NOW()-F10,"")</f>
        <v>45983.284504166666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45983.284504166666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45983.284504166666</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45983.284504166666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45983.284504166666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45983.284504166666</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45983.284504166666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45983.284504166666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45983.284504166666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45983.284504166666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45983.284504166666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45983.284504166666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45983.284504166666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45983.284504166666</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45983.284504166666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45983.284504166666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45983.284504166666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45983.284504166666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45983.284504166666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45983.284504166666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45983.284504166666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45983.284504166666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45983.284504166666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45983.284504166666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45983.284504166666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45983.284504166666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45983.284504166666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45983.284504166666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45983.284504166666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45983.284504166666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45983.284504166666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45983.284504166666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45983.284504166666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45983.284504166666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45983.284504166666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45983.284504166666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45983.284504166666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45983.284504166666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45983.284504166666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45983.284504166666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45983.284504166666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45983.284504166666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45983.284504166666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45983.284504166666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45983.284504166666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45983.284504166666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45983.284504166666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45983.284504166666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45983.284504166666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45983.284504166666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45983.284504166666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45983.284504166666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45983.284504166666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45983.284504166666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45983.284504166666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45983.284504166666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45983.284504166666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45983.284504166666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45983.284504166666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45983.284504166666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45983.284504166666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45983.284504166666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45983.284504166666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45983.284504166666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45983.284504166666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45983.284504166666</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45983.284504166666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45983.284504166666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45983.284504166666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45983.284504166666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45983.284504166666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45983.284504166666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45983.284504166666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45983.284504166666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45983.284504166666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45983.284504166666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45983.284504166666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45983.284504166666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45983.284504166666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45983.284504166666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45983.284504166666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45983.284504166666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45983.284504166666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45983.284504166666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45983.284504166666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45983.284504166666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45983.284504166666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45983.284504166666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45983.284504166666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45983.284504166666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45983.284504166666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45983.284504166666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45983.284504166666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45983.284504166666</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29455</v>
      </c>
      <c r="E2" s="109" t="s">
        <v>39021</v>
      </c>
      <c r="F2" s="121">
        <v>45983.189641203702</v>
      </c>
      <c r="G2" s="104">
        <f t="shared" ref="G2:G25" ca="1" si="0">IFERROR(NOW()-F2,"-")</f>
        <v>9.4862962963816244E-2</v>
      </c>
      <c r="H2" s="121">
        <v>45983.18959490741</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45983.284504166666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45983.284504166666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45983.284504166666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45983.284504166666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45983.284504166666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45983.284504166666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45983.284504166666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45983.284504166666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45983.284504166666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45983.284504166666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45983.284504166666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45983.284504166666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45983.284504166666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45983.284504166666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45983.284504166666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45983.284504166666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45983.284504166666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45983.284504166666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45983.284504166666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45983.284504166666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45983.284504166666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45983.284504166666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45983.284504166666</v>
      </c>
      <c r="H25" s="121"/>
      <c r="I25" s="119" t="str">
        <f>IFERROR(VLOOKUP(D25,DB!A:F,6,0),"")</f>
        <v/>
      </c>
      <c r="J25" s="119" t="str">
        <f>IFERROR(VLOOKUP(D25,DB!A:G,7,0),"")</f>
        <v/>
      </c>
      <c r="K25" s="122"/>
      <c r="L25" s="123"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2025-11-22T03:51:44Z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